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_ikehara\Desktop\"/>
    </mc:Choice>
  </mc:AlternateContent>
  <bookViews>
    <workbookView xWindow="0" yWindow="0" windowWidth="21600" windowHeight="9900"/>
  </bookViews>
  <sheets>
    <sheet name="最初最終港(総括・上位20港)" sheetId="1" r:id="rId1"/>
    <sheet name="最初最終上位5港（品種_サイズ）" sheetId="2" r:id="rId2"/>
  </sheets>
  <definedNames>
    <definedName name="_xlnm.Print_Area" localSheetId="0">'最初最終港(総括・上位20港)'!$A$1:$V$29</definedName>
    <definedName name="_xlnm.Print_Titles" localSheetId="0">'最初最終港(総括・上位20港)'!$4:$6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9" i="2" l="1"/>
  <c r="G139" i="2"/>
  <c r="F139" i="2"/>
  <c r="E139" i="2"/>
  <c r="H112" i="2"/>
  <c r="G112" i="2"/>
  <c r="F112" i="2"/>
  <c r="E112" i="2"/>
  <c r="H88" i="2"/>
  <c r="G88" i="2"/>
  <c r="F88" i="2"/>
  <c r="E88" i="2"/>
  <c r="H61" i="2"/>
  <c r="G61" i="2"/>
  <c r="F61" i="2"/>
  <c r="E61" i="2"/>
  <c r="I35" i="2"/>
  <c r="H35" i="2"/>
  <c r="G35" i="2"/>
  <c r="F35" i="2"/>
  <c r="E35" i="2"/>
  <c r="T28" i="1"/>
  <c r="S28" i="1"/>
  <c r="Q28" i="1"/>
  <c r="P28" i="1"/>
  <c r="N28" i="1"/>
  <c r="M28" i="1"/>
  <c r="J28" i="1"/>
  <c r="L28" i="1" s="1"/>
  <c r="I28" i="1"/>
  <c r="U26" i="1"/>
  <c r="R26" i="1"/>
  <c r="O26" i="1"/>
  <c r="L26" i="1"/>
  <c r="J26" i="1"/>
  <c r="I26" i="1"/>
  <c r="U25" i="1"/>
  <c r="R25" i="1"/>
  <c r="O25" i="1"/>
  <c r="J25" i="1"/>
  <c r="L25" i="1" s="1"/>
  <c r="I25" i="1"/>
  <c r="U24" i="1"/>
  <c r="R24" i="1"/>
  <c r="O24" i="1"/>
  <c r="L24" i="1"/>
  <c r="J24" i="1"/>
  <c r="I24" i="1"/>
  <c r="U23" i="1"/>
  <c r="R23" i="1"/>
  <c r="O23" i="1"/>
  <c r="J23" i="1"/>
  <c r="L23" i="1" s="1"/>
  <c r="I23" i="1"/>
  <c r="U22" i="1"/>
  <c r="R22" i="1"/>
  <c r="O22" i="1"/>
  <c r="L22" i="1"/>
  <c r="J22" i="1"/>
  <c r="I22" i="1"/>
  <c r="U21" i="1"/>
  <c r="R21" i="1"/>
  <c r="O21" i="1"/>
  <c r="J21" i="1"/>
  <c r="L21" i="1" s="1"/>
  <c r="I21" i="1"/>
  <c r="U20" i="1"/>
  <c r="R20" i="1"/>
  <c r="O20" i="1"/>
  <c r="L20" i="1"/>
  <c r="J20" i="1"/>
  <c r="I20" i="1"/>
  <c r="U19" i="1"/>
  <c r="R19" i="1"/>
  <c r="O19" i="1"/>
  <c r="J19" i="1"/>
  <c r="L19" i="1" s="1"/>
  <c r="I19" i="1"/>
  <c r="U18" i="1"/>
  <c r="R18" i="1"/>
  <c r="O18" i="1"/>
  <c r="L18" i="1"/>
  <c r="J18" i="1"/>
  <c r="I18" i="1"/>
  <c r="U17" i="1"/>
  <c r="R17" i="1"/>
  <c r="O17" i="1"/>
  <c r="J17" i="1"/>
  <c r="L17" i="1" s="1"/>
  <c r="I17" i="1"/>
  <c r="U16" i="1"/>
  <c r="R16" i="1"/>
  <c r="O16" i="1"/>
  <c r="L16" i="1"/>
  <c r="J16" i="1"/>
  <c r="I16" i="1"/>
  <c r="U15" i="1"/>
  <c r="R15" i="1"/>
  <c r="O15" i="1"/>
  <c r="J15" i="1"/>
  <c r="L15" i="1" s="1"/>
  <c r="I15" i="1"/>
  <c r="U14" i="1"/>
  <c r="R14" i="1"/>
  <c r="O14" i="1"/>
  <c r="L14" i="1"/>
  <c r="J14" i="1"/>
  <c r="I14" i="1"/>
  <c r="U13" i="1"/>
  <c r="R13" i="1"/>
  <c r="O13" i="1"/>
  <c r="J13" i="1"/>
  <c r="L13" i="1" s="1"/>
  <c r="I13" i="1"/>
  <c r="U12" i="1"/>
  <c r="R12" i="1"/>
  <c r="O12" i="1"/>
  <c r="L12" i="1"/>
  <c r="J12" i="1"/>
  <c r="I12" i="1"/>
  <c r="U11" i="1"/>
  <c r="R11" i="1"/>
  <c r="O11" i="1"/>
  <c r="J11" i="1"/>
  <c r="L11" i="1" s="1"/>
  <c r="I11" i="1"/>
  <c r="U10" i="1"/>
  <c r="R10" i="1"/>
  <c r="O10" i="1"/>
  <c r="L10" i="1"/>
  <c r="J10" i="1"/>
  <c r="I10" i="1"/>
  <c r="U9" i="1"/>
  <c r="R9" i="1"/>
  <c r="O9" i="1"/>
  <c r="J9" i="1"/>
  <c r="L9" i="1" s="1"/>
  <c r="I9" i="1"/>
  <c r="U8" i="1"/>
  <c r="R8" i="1"/>
  <c r="O8" i="1"/>
  <c r="L8" i="1"/>
  <c r="J8" i="1"/>
  <c r="I8" i="1"/>
  <c r="U7" i="1"/>
  <c r="R7" i="1"/>
  <c r="R28" i="1" s="1"/>
  <c r="O7" i="1"/>
  <c r="O28" i="1" s="1"/>
  <c r="J7" i="1"/>
  <c r="L7" i="1" s="1"/>
  <c r="I7" i="1"/>
  <c r="U28" i="1" l="1"/>
  <c r="V28" i="1" l="1"/>
  <c r="V26" i="1"/>
  <c r="V24" i="1"/>
  <c r="V22" i="1"/>
  <c r="V20" i="1"/>
  <c r="V18" i="1"/>
  <c r="V16" i="1"/>
  <c r="V14" i="1"/>
  <c r="V12" i="1"/>
  <c r="V10" i="1"/>
  <c r="V8" i="1"/>
  <c r="V21" i="1"/>
  <c r="V13" i="1"/>
  <c r="V23" i="1"/>
  <c r="V15" i="1"/>
  <c r="V7" i="1"/>
  <c r="V25" i="1"/>
  <c r="V17" i="1"/>
  <c r="V9" i="1"/>
  <c r="V19" i="1"/>
  <c r="V11" i="1"/>
</calcChain>
</file>

<file path=xl/sharedStrings.xml><?xml version="1.0" encoding="utf-8"?>
<sst xmlns="http://schemas.openxmlformats.org/spreadsheetml/2006/main" count="242" uniqueCount="92">
  <si>
    <t>■那覇港における外貿コンテナ貨物量（2016年）</t>
    <rPh sb="1" eb="3">
      <t>ナハ</t>
    </rPh>
    <rPh sb="3" eb="4">
      <t>コウ</t>
    </rPh>
    <rPh sb="8" eb="10">
      <t>ガイボウ</t>
    </rPh>
    <rPh sb="14" eb="16">
      <t>カモツ</t>
    </rPh>
    <rPh sb="16" eb="17">
      <t>リョウ</t>
    </rPh>
    <rPh sb="22" eb="23">
      <t>ネン</t>
    </rPh>
    <phoneticPr fontId="3"/>
  </si>
  <si>
    <t>最初最終港別実績（上位20港）</t>
    <rPh sb="0" eb="2">
      <t>サイショ</t>
    </rPh>
    <rPh sb="2" eb="4">
      <t>サイシュウ</t>
    </rPh>
    <rPh sb="4" eb="5">
      <t>ミナト</t>
    </rPh>
    <rPh sb="5" eb="6">
      <t>ベツ</t>
    </rPh>
    <rPh sb="6" eb="8">
      <t>ジッセキ</t>
    </rPh>
    <phoneticPr fontId="3"/>
  </si>
  <si>
    <t>単位：TEU</t>
    <rPh sb="0" eb="2">
      <t>タンイ</t>
    </rPh>
    <phoneticPr fontId="3"/>
  </si>
  <si>
    <t>順位</t>
    <rPh sb="0" eb="2">
      <t>ジュンイ</t>
    </rPh>
    <phoneticPr fontId="3"/>
  </si>
  <si>
    <t>最初最終港名</t>
    <phoneticPr fontId="3"/>
  </si>
  <si>
    <r>
      <t>直送・トランシップ別</t>
    </r>
    <r>
      <rPr>
        <vertAlign val="subscript"/>
        <sz val="11"/>
        <color theme="1"/>
        <rFont val="ＭＳ Ｐゴシック"/>
        <family val="3"/>
        <charset val="128"/>
        <scheme val="minor"/>
      </rPr>
      <t>※</t>
    </r>
    <rPh sb="0" eb="2">
      <t>チョクソウ</t>
    </rPh>
    <rPh sb="9" eb="10">
      <t>ベツ</t>
    </rPh>
    <phoneticPr fontId="3"/>
  </si>
  <si>
    <t>実入・空別</t>
    <rPh sb="0" eb="2">
      <t>ミイ</t>
    </rPh>
    <rPh sb="3" eb="4">
      <t>カラ</t>
    </rPh>
    <rPh sb="4" eb="5">
      <t>ベツ</t>
    </rPh>
    <phoneticPr fontId="3"/>
  </si>
  <si>
    <t>輸出</t>
  </si>
  <si>
    <t>輸入</t>
  </si>
  <si>
    <t>総計</t>
  </si>
  <si>
    <t>総計</t>
    <phoneticPr fontId="3"/>
  </si>
  <si>
    <t>直送</t>
  </si>
  <si>
    <r>
      <t>T/S</t>
    </r>
    <r>
      <rPr>
        <vertAlign val="subscript"/>
        <sz val="11"/>
        <color theme="1"/>
        <rFont val="ＭＳ Ｐゴシック"/>
        <family val="3"/>
        <charset val="128"/>
        <scheme val="minor"/>
      </rPr>
      <t>※</t>
    </r>
    <phoneticPr fontId="3"/>
  </si>
  <si>
    <t>計</t>
    <rPh sb="0" eb="1">
      <t>ケイ</t>
    </rPh>
    <phoneticPr fontId="3"/>
  </si>
  <si>
    <r>
      <t>T/S</t>
    </r>
    <r>
      <rPr>
        <vertAlign val="subscript"/>
        <sz val="11"/>
        <color theme="1"/>
        <rFont val="ＭＳ Ｐゴシック"/>
        <family val="3"/>
        <charset val="128"/>
        <scheme val="minor"/>
      </rPr>
      <t>※</t>
    </r>
    <phoneticPr fontId="3"/>
  </si>
  <si>
    <t>TS比率</t>
    <rPh sb="2" eb="4">
      <t>ヒリツ</t>
    </rPh>
    <phoneticPr fontId="3"/>
  </si>
  <si>
    <t>実入</t>
    <rPh sb="0" eb="1">
      <t>ミ</t>
    </rPh>
    <rPh sb="1" eb="2">
      <t>ニュウ</t>
    </rPh>
    <phoneticPr fontId="3"/>
  </si>
  <si>
    <t>空</t>
    <rPh sb="0" eb="1">
      <t>カラ</t>
    </rPh>
    <phoneticPr fontId="3"/>
  </si>
  <si>
    <t>構成比</t>
    <rPh sb="0" eb="3">
      <t>コウセイヒ</t>
    </rPh>
    <phoneticPr fontId="3"/>
  </si>
  <si>
    <t>カオシュン（高雄）</t>
  </si>
  <si>
    <t>シャンハイ（上海）</t>
  </si>
  <si>
    <t>オークランド</t>
  </si>
  <si>
    <t>サンペドロ</t>
  </si>
  <si>
    <t>チンタオ（青島）</t>
  </si>
  <si>
    <t>プサン（釜山）</t>
  </si>
  <si>
    <t>バンコク</t>
  </si>
  <si>
    <t>ホンコン（香港）</t>
  </si>
  <si>
    <t>ダバオ</t>
  </si>
  <si>
    <t>タイチュン（台中）</t>
  </si>
  <si>
    <t>諸港(中国)</t>
  </si>
  <si>
    <t>クワンヤン（光陽）</t>
  </si>
  <si>
    <t>キールン（基隆）</t>
  </si>
  <si>
    <t>レムチャバン</t>
  </si>
  <si>
    <t>シアメン（厦門）</t>
  </si>
  <si>
    <t>ナンシャー（南沙）</t>
  </si>
  <si>
    <t>シェコウ（蛇口）</t>
  </si>
  <si>
    <t>ニンポウ（寧波）</t>
  </si>
  <si>
    <t>シアトル</t>
  </si>
  <si>
    <t>ホーチミン</t>
  </si>
  <si>
    <t>その他</t>
    <rPh sb="2" eb="3">
      <t>タ</t>
    </rPh>
    <phoneticPr fontId="3"/>
  </si>
  <si>
    <t>※本項における「トランシップ」とは、那覇港から最初最終港に輸送されるまでに、他港を経由して輸送されるものである。</t>
    <rPh sb="1" eb="3">
      <t>ホンコウ</t>
    </rPh>
    <rPh sb="18" eb="21">
      <t>ナハコウ</t>
    </rPh>
    <rPh sb="23" eb="25">
      <t>サイショ</t>
    </rPh>
    <rPh sb="25" eb="28">
      <t>サイシュウコウ</t>
    </rPh>
    <rPh sb="29" eb="31">
      <t>ユソウ</t>
    </rPh>
    <rPh sb="38" eb="40">
      <t>タコウ</t>
    </rPh>
    <rPh sb="41" eb="43">
      <t>ケイユ</t>
    </rPh>
    <rPh sb="45" eb="47">
      <t>ユソウ</t>
    </rPh>
    <phoneticPr fontId="3"/>
  </si>
  <si>
    <t>最初最終上位5港の品目別・サイズ別貨物量</t>
    <rPh sb="4" eb="6">
      <t>ジョウイ</t>
    </rPh>
    <rPh sb="7" eb="8">
      <t>コウ</t>
    </rPh>
    <rPh sb="9" eb="11">
      <t>ヒンモク</t>
    </rPh>
    <rPh sb="11" eb="12">
      <t>ベツ</t>
    </rPh>
    <rPh sb="16" eb="17">
      <t>ベツ</t>
    </rPh>
    <rPh sb="17" eb="19">
      <t>カモツ</t>
    </rPh>
    <rPh sb="19" eb="20">
      <t>リョウ</t>
    </rPh>
    <phoneticPr fontId="3"/>
  </si>
  <si>
    <t>１）高雄港</t>
    <rPh sb="2" eb="4">
      <t>カオシュン</t>
    </rPh>
    <rPh sb="4" eb="5">
      <t>コウ</t>
    </rPh>
    <phoneticPr fontId="3"/>
  </si>
  <si>
    <t>輸出入</t>
    <rPh sb="0" eb="3">
      <t>ユシュツニュウ</t>
    </rPh>
    <phoneticPr fontId="3"/>
  </si>
  <si>
    <t>実空</t>
    <rPh sb="0" eb="1">
      <t>ミ</t>
    </rPh>
    <rPh sb="1" eb="2">
      <t>カラ</t>
    </rPh>
    <phoneticPr fontId="3"/>
  </si>
  <si>
    <t>品種名</t>
  </si>
  <si>
    <t>コンテナ本数</t>
    <rPh sb="4" eb="6">
      <t>ホンスウ</t>
    </rPh>
    <phoneticPr fontId="3"/>
  </si>
  <si>
    <t>計
（TEU）</t>
    <rPh sb="0" eb="1">
      <t>ケイ</t>
    </rPh>
    <phoneticPr fontId="3"/>
  </si>
  <si>
    <t>10ft</t>
    <phoneticPr fontId="3"/>
  </si>
  <si>
    <t>20ft</t>
    <phoneticPr fontId="3"/>
  </si>
  <si>
    <t>40ft</t>
    <phoneticPr fontId="3"/>
  </si>
  <si>
    <t>計（本）</t>
    <rPh sb="0" eb="1">
      <t>ケイ</t>
    </rPh>
    <rPh sb="2" eb="3">
      <t>ホン</t>
    </rPh>
    <phoneticPr fontId="3"/>
  </si>
  <si>
    <t>輸出</t>
    <rPh sb="0" eb="2">
      <t>ユシュツ</t>
    </rPh>
    <phoneticPr fontId="3"/>
  </si>
  <si>
    <t>実入</t>
    <rPh sb="0" eb="2">
      <t>ミイ</t>
    </rPh>
    <phoneticPr fontId="3"/>
  </si>
  <si>
    <t>取合せ品</t>
  </si>
  <si>
    <t>製造食品</t>
  </si>
  <si>
    <t>金属製品</t>
  </si>
  <si>
    <t>再利用資材</t>
  </si>
  <si>
    <t>金属くず</t>
  </si>
  <si>
    <t>産業機械</t>
  </si>
  <si>
    <t>電気機械</t>
  </si>
  <si>
    <t>輸送用容器</t>
  </si>
  <si>
    <t>その他畜産品</t>
  </si>
  <si>
    <t>自動車部品</t>
  </si>
  <si>
    <t>（実入計）</t>
    <rPh sb="1" eb="3">
      <t>ミイリ</t>
    </rPh>
    <rPh sb="3" eb="4">
      <t>ケイ</t>
    </rPh>
    <phoneticPr fontId="3"/>
  </si>
  <si>
    <t>輸入</t>
    <rPh sb="0" eb="2">
      <t>ユニュウ</t>
    </rPh>
    <phoneticPr fontId="3"/>
  </si>
  <si>
    <t>動植物性製造飼肥料</t>
  </si>
  <si>
    <t>染料・塗料・合成樹脂・その他化学工業品</t>
  </si>
  <si>
    <t>木製品</t>
  </si>
  <si>
    <t>その他日用品</t>
  </si>
  <si>
    <t>豆類</t>
  </si>
  <si>
    <t>飲料</t>
  </si>
  <si>
    <t>合計</t>
    <rPh sb="0" eb="2">
      <t>ゴウケイ</t>
    </rPh>
    <phoneticPr fontId="3"/>
  </si>
  <si>
    <t>２）上海港</t>
    <rPh sb="2" eb="4">
      <t>シャンハイ</t>
    </rPh>
    <rPh sb="4" eb="5">
      <t>コウ</t>
    </rPh>
    <phoneticPr fontId="3"/>
  </si>
  <si>
    <t>実入</t>
    <rPh sb="0" eb="2">
      <t>ミイリ</t>
    </rPh>
    <phoneticPr fontId="3"/>
  </si>
  <si>
    <t>家具装備品</t>
  </si>
  <si>
    <t>衣服・見廻品・はきもの</t>
  </si>
  <si>
    <t>３）オークランド港</t>
    <rPh sb="8" eb="9">
      <t>コウ</t>
    </rPh>
    <phoneticPr fontId="3"/>
  </si>
  <si>
    <t>20ft</t>
    <phoneticPr fontId="3"/>
  </si>
  <si>
    <t>40ft</t>
    <phoneticPr fontId="3"/>
  </si>
  <si>
    <t>その他輸送機械</t>
  </si>
  <si>
    <t>野菜・果物</t>
  </si>
  <si>
    <t>水</t>
  </si>
  <si>
    <t>完成自動車</t>
  </si>
  <si>
    <t>文房具・運動娯楽品・楽器</t>
  </si>
  <si>
    <t xml:space="preserve"> </t>
    <phoneticPr fontId="3"/>
  </si>
  <si>
    <t>４）サンペドロ港</t>
    <rPh sb="7" eb="8">
      <t>コウ</t>
    </rPh>
    <phoneticPr fontId="3"/>
  </si>
  <si>
    <t>石油製品</t>
  </si>
  <si>
    <t>廃棄物</t>
  </si>
  <si>
    <t>窯業品</t>
  </si>
  <si>
    <t>がん具</t>
  </si>
  <si>
    <t>５）青島港</t>
    <rPh sb="2" eb="4">
      <t>チンタオ</t>
    </rPh>
    <rPh sb="4" eb="5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</si>
</sst>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8" fontId="0" fillId="0" borderId="0" xfId="1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38" fontId="2" fillId="0" borderId="1" xfId="1" applyFont="1" applyBorder="1">
      <alignment vertical="center"/>
    </xf>
    <xf numFmtId="176" fontId="2" fillId="0" borderId="1" xfId="2" applyNumberFormat="1" applyFont="1" applyBorder="1">
      <alignment vertical="center"/>
    </xf>
    <xf numFmtId="176" fontId="5" fillId="0" borderId="1" xfId="2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38" fontId="0" fillId="0" borderId="0" xfId="1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38" fontId="0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38" fontId="0" fillId="2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29"/>
  <sheetViews>
    <sheetView tabSelected="1" view="pageBreakPreview" zoomScaleNormal="100" zoomScaleSheetLayoutView="100" workbookViewId="0">
      <selection activeCell="Q27" sqref="Q27"/>
    </sheetView>
  </sheetViews>
  <sheetFormatPr defaultRowHeight="13.5" x14ac:dyDescent="0.15"/>
  <cols>
    <col min="1" max="1" width="5.25" style="1" bestFit="1" customWidth="1"/>
    <col min="2" max="2" width="21.625" style="1" bestFit="1" customWidth="1"/>
    <col min="3" max="11" width="6.875" style="2" bestFit="1" customWidth="1"/>
    <col min="12" max="12" width="7.5" style="2" bestFit="1" customWidth="1"/>
    <col min="13" max="16" width="6.875" style="2" bestFit="1" customWidth="1"/>
    <col min="17" max="17" width="4.5" style="2" bestFit="1" customWidth="1"/>
    <col min="18" max="21" width="6.875" style="2" bestFit="1" customWidth="1"/>
    <col min="22" max="22" width="9.625" style="1" bestFit="1" customWidth="1"/>
    <col min="23" max="16384" width="9" style="1"/>
  </cols>
  <sheetData>
    <row r="1" spans="1:22" x14ac:dyDescent="0.15">
      <c r="A1" s="1" t="s">
        <v>0</v>
      </c>
    </row>
    <row r="2" spans="1:22" x14ac:dyDescent="0.15">
      <c r="A2" s="1" t="s">
        <v>1</v>
      </c>
    </row>
    <row r="3" spans="1:22" x14ac:dyDescent="0.15">
      <c r="V3" s="3" t="s">
        <v>2</v>
      </c>
    </row>
    <row r="4" spans="1:22" ht="16.5" x14ac:dyDescent="0.15">
      <c r="A4" s="4" t="s">
        <v>3</v>
      </c>
      <c r="B4" s="4" t="s">
        <v>4</v>
      </c>
      <c r="C4" s="5" t="s">
        <v>5</v>
      </c>
      <c r="D4" s="6"/>
      <c r="E4" s="6"/>
      <c r="F4" s="6"/>
      <c r="G4" s="6"/>
      <c r="H4" s="6"/>
      <c r="I4" s="6"/>
      <c r="J4" s="6"/>
      <c r="K4" s="6"/>
      <c r="L4" s="7"/>
      <c r="M4" s="8" t="s">
        <v>6</v>
      </c>
      <c r="N4" s="8"/>
      <c r="O4" s="8"/>
      <c r="P4" s="8"/>
      <c r="Q4" s="8"/>
      <c r="R4" s="8"/>
      <c r="S4" s="8"/>
      <c r="T4" s="8"/>
      <c r="U4" s="8"/>
      <c r="V4" s="8"/>
    </row>
    <row r="5" spans="1:22" x14ac:dyDescent="0.15">
      <c r="A5" s="4"/>
      <c r="B5" s="4"/>
      <c r="C5" s="8" t="s">
        <v>7</v>
      </c>
      <c r="D5" s="8"/>
      <c r="E5" s="8"/>
      <c r="F5" s="8" t="s">
        <v>8</v>
      </c>
      <c r="G5" s="8"/>
      <c r="H5" s="8"/>
      <c r="I5" s="5" t="s">
        <v>9</v>
      </c>
      <c r="J5" s="6"/>
      <c r="K5" s="6"/>
      <c r="L5" s="7"/>
      <c r="M5" s="8" t="s">
        <v>7</v>
      </c>
      <c r="N5" s="8"/>
      <c r="O5" s="8"/>
      <c r="P5" s="8" t="s">
        <v>8</v>
      </c>
      <c r="Q5" s="8"/>
      <c r="R5" s="8"/>
      <c r="S5" s="8" t="s">
        <v>10</v>
      </c>
      <c r="T5" s="8"/>
      <c r="U5" s="8"/>
      <c r="V5" s="8"/>
    </row>
    <row r="6" spans="1:22" ht="16.5" x14ac:dyDescent="0.15">
      <c r="A6" s="4"/>
      <c r="B6" s="4"/>
      <c r="C6" s="9" t="s">
        <v>11</v>
      </c>
      <c r="D6" s="9" t="s">
        <v>12</v>
      </c>
      <c r="E6" s="9" t="s">
        <v>13</v>
      </c>
      <c r="F6" s="9" t="s">
        <v>11</v>
      </c>
      <c r="G6" s="9" t="s">
        <v>14</v>
      </c>
      <c r="H6" s="9" t="s">
        <v>13</v>
      </c>
      <c r="I6" s="9" t="s">
        <v>11</v>
      </c>
      <c r="J6" s="9" t="s">
        <v>14</v>
      </c>
      <c r="K6" s="9" t="s">
        <v>13</v>
      </c>
      <c r="L6" s="10" t="s">
        <v>15</v>
      </c>
      <c r="M6" s="10" t="s">
        <v>16</v>
      </c>
      <c r="N6" s="10" t="s">
        <v>17</v>
      </c>
      <c r="O6" s="10" t="s">
        <v>13</v>
      </c>
      <c r="P6" s="10" t="s">
        <v>16</v>
      </c>
      <c r="Q6" s="10" t="s">
        <v>17</v>
      </c>
      <c r="R6" s="10" t="s">
        <v>13</v>
      </c>
      <c r="S6" s="10" t="s">
        <v>16</v>
      </c>
      <c r="T6" s="10" t="s">
        <v>17</v>
      </c>
      <c r="U6" s="10" t="s">
        <v>13</v>
      </c>
      <c r="V6" s="10" t="s">
        <v>18</v>
      </c>
    </row>
    <row r="7" spans="1:22" x14ac:dyDescent="0.15">
      <c r="A7" s="11">
        <v>1</v>
      </c>
      <c r="B7" s="12" t="s">
        <v>19</v>
      </c>
      <c r="C7" s="13">
        <v>6037.5</v>
      </c>
      <c r="D7" s="13">
        <v>116</v>
      </c>
      <c r="E7" s="13">
        <v>6153.5</v>
      </c>
      <c r="F7" s="13">
        <v>5372</v>
      </c>
      <c r="G7" s="13">
        <v>46</v>
      </c>
      <c r="H7" s="13">
        <v>5418</v>
      </c>
      <c r="I7" s="13">
        <f t="shared" ref="I7:J26" si="0">SUM(C7,F7)</f>
        <v>11409.5</v>
      </c>
      <c r="J7" s="13">
        <f t="shared" si="0"/>
        <v>162</v>
      </c>
      <c r="K7" s="13">
        <v>11571.5</v>
      </c>
      <c r="L7" s="14">
        <f>J7/K7</f>
        <v>1.3999913580780366E-2</v>
      </c>
      <c r="M7" s="13">
        <v>658.5</v>
      </c>
      <c r="N7" s="13">
        <v>5495</v>
      </c>
      <c r="O7" s="13">
        <f>SUM(M7:N7)</f>
        <v>6153.5</v>
      </c>
      <c r="P7" s="13">
        <v>5400</v>
      </c>
      <c r="Q7" s="13">
        <v>18</v>
      </c>
      <c r="R7" s="13">
        <f>SUM(P7:Q7)</f>
        <v>5418</v>
      </c>
      <c r="S7" s="13">
        <v>6058.5</v>
      </c>
      <c r="T7" s="13">
        <v>5513</v>
      </c>
      <c r="U7" s="13">
        <f>SUM(S7:T7)</f>
        <v>11571.5</v>
      </c>
      <c r="V7" s="14">
        <f t="shared" ref="V7:V26" si="1">U7/$U$28</f>
        <v>0.14883628201912627</v>
      </c>
    </row>
    <row r="8" spans="1:22" x14ac:dyDescent="0.15">
      <c r="A8" s="11">
        <v>2</v>
      </c>
      <c r="B8" s="12" t="s">
        <v>20</v>
      </c>
      <c r="C8" s="13">
        <v>7099</v>
      </c>
      <c r="D8" s="13">
        <v>12</v>
      </c>
      <c r="E8" s="13">
        <v>7111</v>
      </c>
      <c r="F8" s="13">
        <v>3739</v>
      </c>
      <c r="G8" s="13">
        <v>584</v>
      </c>
      <c r="H8" s="13">
        <v>4323</v>
      </c>
      <c r="I8" s="13">
        <f t="shared" si="0"/>
        <v>10838</v>
      </c>
      <c r="J8" s="13">
        <f t="shared" si="0"/>
        <v>596</v>
      </c>
      <c r="K8" s="13">
        <v>11434</v>
      </c>
      <c r="L8" s="14">
        <f t="shared" ref="L8:L28" si="2">J8/K8</f>
        <v>5.2125240510757391E-2</v>
      </c>
      <c r="M8" s="13">
        <v>980</v>
      </c>
      <c r="N8" s="13">
        <v>6131</v>
      </c>
      <c r="O8" s="13">
        <f t="shared" ref="O8:O26" si="3">SUM(M8:N8)</f>
        <v>7111</v>
      </c>
      <c r="P8" s="13">
        <v>4164</v>
      </c>
      <c r="Q8" s="13">
        <v>159</v>
      </c>
      <c r="R8" s="13">
        <f t="shared" ref="R8:R26" si="4">SUM(P8:Q8)</f>
        <v>4323</v>
      </c>
      <c r="S8" s="13">
        <v>5144</v>
      </c>
      <c r="T8" s="13">
        <v>6290</v>
      </c>
      <c r="U8" s="13">
        <f t="shared" ref="U8:U26" si="5">SUM(S8:T8)</f>
        <v>11434</v>
      </c>
      <c r="V8" s="14">
        <f t="shared" si="1"/>
        <v>0.14706771365913579</v>
      </c>
    </row>
    <row r="9" spans="1:22" x14ac:dyDescent="0.15">
      <c r="A9" s="11">
        <v>3</v>
      </c>
      <c r="B9" s="12" t="s">
        <v>21</v>
      </c>
      <c r="C9" s="13">
        <v>298</v>
      </c>
      <c r="D9" s="13">
        <v>17</v>
      </c>
      <c r="E9" s="13">
        <v>315</v>
      </c>
      <c r="F9" s="13">
        <v>9698</v>
      </c>
      <c r="G9" s="13">
        <v>38</v>
      </c>
      <c r="H9" s="13">
        <v>9736</v>
      </c>
      <c r="I9" s="13">
        <f t="shared" si="0"/>
        <v>9996</v>
      </c>
      <c r="J9" s="13">
        <f t="shared" si="0"/>
        <v>55</v>
      </c>
      <c r="K9" s="13">
        <v>10051</v>
      </c>
      <c r="L9" s="14">
        <f t="shared" si="2"/>
        <v>5.4720923291214805E-3</v>
      </c>
      <c r="M9" s="13">
        <v>315</v>
      </c>
      <c r="N9" s="13">
        <v>0</v>
      </c>
      <c r="O9" s="13">
        <f t="shared" si="3"/>
        <v>315</v>
      </c>
      <c r="P9" s="13">
        <v>9696</v>
      </c>
      <c r="Q9" s="13">
        <v>40</v>
      </c>
      <c r="R9" s="13">
        <f t="shared" si="4"/>
        <v>9736</v>
      </c>
      <c r="S9" s="13">
        <v>10011</v>
      </c>
      <c r="T9" s="13">
        <v>40</v>
      </c>
      <c r="U9" s="13">
        <f t="shared" si="5"/>
        <v>10051</v>
      </c>
      <c r="V9" s="14">
        <f t="shared" si="1"/>
        <v>0.12927913153646789</v>
      </c>
    </row>
    <row r="10" spans="1:22" x14ac:dyDescent="0.15">
      <c r="A10" s="11">
        <v>4</v>
      </c>
      <c r="B10" s="12" t="s">
        <v>22</v>
      </c>
      <c r="C10" s="13">
        <v>1654</v>
      </c>
      <c r="D10" s="13">
        <v>0</v>
      </c>
      <c r="E10" s="13">
        <v>1654</v>
      </c>
      <c r="F10" s="13">
        <v>5996</v>
      </c>
      <c r="G10" s="13">
        <v>0</v>
      </c>
      <c r="H10" s="13">
        <v>5996</v>
      </c>
      <c r="I10" s="13">
        <f t="shared" si="0"/>
        <v>7650</v>
      </c>
      <c r="J10" s="13">
        <f t="shared" si="0"/>
        <v>0</v>
      </c>
      <c r="K10" s="13">
        <v>7650</v>
      </c>
      <c r="L10" s="14">
        <f t="shared" si="2"/>
        <v>0</v>
      </c>
      <c r="M10" s="13">
        <v>1646</v>
      </c>
      <c r="N10" s="13">
        <v>8</v>
      </c>
      <c r="O10" s="13">
        <f t="shared" si="3"/>
        <v>1654</v>
      </c>
      <c r="P10" s="13">
        <v>5762</v>
      </c>
      <c r="Q10" s="13">
        <v>234</v>
      </c>
      <c r="R10" s="13">
        <f t="shared" si="4"/>
        <v>5996</v>
      </c>
      <c r="S10" s="13">
        <v>7408</v>
      </c>
      <c r="T10" s="13">
        <v>242</v>
      </c>
      <c r="U10" s="13">
        <f t="shared" si="5"/>
        <v>7650</v>
      </c>
      <c r="V10" s="14">
        <f t="shared" si="1"/>
        <v>9.8396712392197716E-2</v>
      </c>
    </row>
    <row r="11" spans="1:22" x14ac:dyDescent="0.15">
      <c r="A11" s="11">
        <v>5</v>
      </c>
      <c r="B11" s="12" t="s">
        <v>23</v>
      </c>
      <c r="C11" s="13">
        <v>5637</v>
      </c>
      <c r="D11" s="13">
        <v>0</v>
      </c>
      <c r="E11" s="13">
        <v>5637</v>
      </c>
      <c r="F11" s="13">
        <v>0</v>
      </c>
      <c r="G11" s="13">
        <v>1337</v>
      </c>
      <c r="H11" s="13">
        <v>1337</v>
      </c>
      <c r="I11" s="13">
        <f t="shared" si="0"/>
        <v>5637</v>
      </c>
      <c r="J11" s="13">
        <f t="shared" si="0"/>
        <v>1337</v>
      </c>
      <c r="K11" s="13">
        <v>6974</v>
      </c>
      <c r="L11" s="14">
        <f t="shared" si="2"/>
        <v>0.19171207341554344</v>
      </c>
      <c r="M11" s="13">
        <v>1472</v>
      </c>
      <c r="N11" s="13">
        <v>4165</v>
      </c>
      <c r="O11" s="13">
        <f t="shared" si="3"/>
        <v>5637</v>
      </c>
      <c r="P11" s="13">
        <v>1337</v>
      </c>
      <c r="Q11" s="13">
        <v>0</v>
      </c>
      <c r="R11" s="13">
        <f t="shared" si="4"/>
        <v>1337</v>
      </c>
      <c r="S11" s="13">
        <v>2809</v>
      </c>
      <c r="T11" s="13">
        <v>4165</v>
      </c>
      <c r="U11" s="13">
        <f t="shared" si="5"/>
        <v>6974</v>
      </c>
      <c r="V11" s="14">
        <f t="shared" si="1"/>
        <v>8.9701787218717244E-2</v>
      </c>
    </row>
    <row r="12" spans="1:22" x14ac:dyDescent="0.15">
      <c r="A12" s="11">
        <v>6</v>
      </c>
      <c r="B12" s="12" t="s">
        <v>24</v>
      </c>
      <c r="C12" s="13">
        <v>938</v>
      </c>
      <c r="D12" s="13">
        <v>15</v>
      </c>
      <c r="E12" s="13">
        <v>953</v>
      </c>
      <c r="F12" s="13">
        <v>1996</v>
      </c>
      <c r="G12" s="13">
        <v>66</v>
      </c>
      <c r="H12" s="13">
        <v>2062</v>
      </c>
      <c r="I12" s="13">
        <f t="shared" si="0"/>
        <v>2934</v>
      </c>
      <c r="J12" s="13">
        <f t="shared" si="0"/>
        <v>81</v>
      </c>
      <c r="K12" s="13">
        <v>3015</v>
      </c>
      <c r="L12" s="14">
        <f t="shared" si="2"/>
        <v>2.6865671641791045E-2</v>
      </c>
      <c r="M12" s="13">
        <v>519</v>
      </c>
      <c r="N12" s="13">
        <v>434</v>
      </c>
      <c r="O12" s="13">
        <f t="shared" si="3"/>
        <v>953</v>
      </c>
      <c r="P12" s="13">
        <v>1817</v>
      </c>
      <c r="Q12" s="13">
        <v>245</v>
      </c>
      <c r="R12" s="13">
        <f t="shared" si="4"/>
        <v>2062</v>
      </c>
      <c r="S12" s="13">
        <v>2336</v>
      </c>
      <c r="T12" s="13">
        <v>679</v>
      </c>
      <c r="U12" s="13">
        <f t="shared" si="5"/>
        <v>3015</v>
      </c>
      <c r="V12" s="14">
        <f t="shared" si="1"/>
        <v>3.8779880766336747E-2</v>
      </c>
    </row>
    <row r="13" spans="1:22" x14ac:dyDescent="0.15">
      <c r="A13" s="11">
        <v>7</v>
      </c>
      <c r="B13" s="12" t="s">
        <v>25</v>
      </c>
      <c r="C13" s="13">
        <v>0</v>
      </c>
      <c r="D13" s="13">
        <v>2149</v>
      </c>
      <c r="E13" s="13">
        <v>2149</v>
      </c>
      <c r="F13" s="13">
        <v>0</v>
      </c>
      <c r="G13" s="13">
        <v>93</v>
      </c>
      <c r="H13" s="13">
        <v>93</v>
      </c>
      <c r="I13" s="13">
        <f t="shared" si="0"/>
        <v>0</v>
      </c>
      <c r="J13" s="13">
        <f t="shared" si="0"/>
        <v>2242</v>
      </c>
      <c r="K13" s="13">
        <v>2242</v>
      </c>
      <c r="L13" s="15">
        <f t="shared" si="2"/>
        <v>1</v>
      </c>
      <c r="M13" s="13">
        <v>2149</v>
      </c>
      <c r="N13" s="13">
        <v>0</v>
      </c>
      <c r="O13" s="13">
        <f t="shared" si="3"/>
        <v>2149</v>
      </c>
      <c r="P13" s="13">
        <v>93</v>
      </c>
      <c r="Q13" s="13">
        <v>0</v>
      </c>
      <c r="R13" s="13">
        <f t="shared" si="4"/>
        <v>93</v>
      </c>
      <c r="S13" s="13">
        <v>2242</v>
      </c>
      <c r="T13" s="13">
        <v>0</v>
      </c>
      <c r="U13" s="13">
        <f t="shared" si="5"/>
        <v>2242</v>
      </c>
      <c r="V13" s="14">
        <f t="shared" si="1"/>
        <v>2.8837311004353893E-2</v>
      </c>
    </row>
    <row r="14" spans="1:22" x14ac:dyDescent="0.15">
      <c r="A14" s="11">
        <v>8</v>
      </c>
      <c r="B14" s="12" t="s">
        <v>26</v>
      </c>
      <c r="C14" s="13">
        <v>1329</v>
      </c>
      <c r="D14" s="13">
        <v>235</v>
      </c>
      <c r="E14" s="13">
        <v>1564</v>
      </c>
      <c r="F14" s="13">
        <v>588</v>
      </c>
      <c r="G14" s="13">
        <v>39</v>
      </c>
      <c r="H14" s="13">
        <v>627</v>
      </c>
      <c r="I14" s="13">
        <f t="shared" si="0"/>
        <v>1917</v>
      </c>
      <c r="J14" s="13">
        <f t="shared" si="0"/>
        <v>274</v>
      </c>
      <c r="K14" s="13">
        <v>2191</v>
      </c>
      <c r="L14" s="14">
        <f t="shared" si="2"/>
        <v>0.12505705157462346</v>
      </c>
      <c r="M14" s="13">
        <v>239</v>
      </c>
      <c r="N14" s="13">
        <v>1325</v>
      </c>
      <c r="O14" s="13">
        <f t="shared" si="3"/>
        <v>1564</v>
      </c>
      <c r="P14" s="13">
        <v>627</v>
      </c>
      <c r="Q14" s="13">
        <v>0</v>
      </c>
      <c r="R14" s="13">
        <f t="shared" si="4"/>
        <v>627</v>
      </c>
      <c r="S14" s="13">
        <v>866</v>
      </c>
      <c r="T14" s="13">
        <v>1325</v>
      </c>
      <c r="U14" s="13">
        <f t="shared" si="5"/>
        <v>2191</v>
      </c>
      <c r="V14" s="14">
        <f t="shared" si="1"/>
        <v>2.8181332921739244E-2</v>
      </c>
    </row>
    <row r="15" spans="1:22" x14ac:dyDescent="0.15">
      <c r="A15" s="11">
        <v>9</v>
      </c>
      <c r="B15" s="12" t="s">
        <v>27</v>
      </c>
      <c r="C15" s="13">
        <v>974</v>
      </c>
      <c r="D15" s="13">
        <v>0</v>
      </c>
      <c r="E15" s="13">
        <v>974</v>
      </c>
      <c r="F15" s="13">
        <v>893</v>
      </c>
      <c r="G15" s="13">
        <v>224</v>
      </c>
      <c r="H15" s="13">
        <v>1117</v>
      </c>
      <c r="I15" s="13">
        <f t="shared" si="0"/>
        <v>1867</v>
      </c>
      <c r="J15" s="13">
        <f t="shared" si="0"/>
        <v>224</v>
      </c>
      <c r="K15" s="13">
        <v>2091</v>
      </c>
      <c r="L15" s="14">
        <f t="shared" si="2"/>
        <v>0.10712577714012435</v>
      </c>
      <c r="M15" s="13">
        <v>2</v>
      </c>
      <c r="N15" s="13">
        <v>972</v>
      </c>
      <c r="O15" s="13">
        <f t="shared" si="3"/>
        <v>974</v>
      </c>
      <c r="P15" s="13">
        <v>1117</v>
      </c>
      <c r="Q15" s="13">
        <v>0</v>
      </c>
      <c r="R15" s="13">
        <f t="shared" si="4"/>
        <v>1117</v>
      </c>
      <c r="S15" s="13">
        <v>1119</v>
      </c>
      <c r="T15" s="13">
        <v>972</v>
      </c>
      <c r="U15" s="13">
        <f t="shared" si="5"/>
        <v>2091</v>
      </c>
      <c r="V15" s="14">
        <f t="shared" si="1"/>
        <v>2.689510138720071E-2</v>
      </c>
    </row>
    <row r="16" spans="1:22" x14ac:dyDescent="0.15">
      <c r="A16" s="11">
        <v>10</v>
      </c>
      <c r="B16" s="12" t="s">
        <v>28</v>
      </c>
      <c r="C16" s="13">
        <v>148</v>
      </c>
      <c r="D16" s="13">
        <v>1909</v>
      </c>
      <c r="E16" s="13">
        <v>2057</v>
      </c>
      <c r="F16" s="13">
        <v>7</v>
      </c>
      <c r="G16" s="13">
        <v>1</v>
      </c>
      <c r="H16" s="13">
        <v>8</v>
      </c>
      <c r="I16" s="13">
        <f t="shared" si="0"/>
        <v>155</v>
      </c>
      <c r="J16" s="13">
        <f t="shared" si="0"/>
        <v>1910</v>
      </c>
      <c r="K16" s="13">
        <v>2065</v>
      </c>
      <c r="L16" s="15">
        <f t="shared" si="2"/>
        <v>0.92493946731234866</v>
      </c>
      <c r="M16" s="13">
        <v>1911</v>
      </c>
      <c r="N16" s="13">
        <v>146</v>
      </c>
      <c r="O16" s="13">
        <f t="shared" si="3"/>
        <v>2057</v>
      </c>
      <c r="P16" s="13">
        <v>8</v>
      </c>
      <c r="Q16" s="13">
        <v>0</v>
      </c>
      <c r="R16" s="13">
        <f t="shared" si="4"/>
        <v>8</v>
      </c>
      <c r="S16" s="13">
        <v>1919</v>
      </c>
      <c r="T16" s="13">
        <v>146</v>
      </c>
      <c r="U16" s="13">
        <f t="shared" si="5"/>
        <v>2065</v>
      </c>
      <c r="V16" s="14">
        <f t="shared" si="1"/>
        <v>2.6560681188220692E-2</v>
      </c>
    </row>
    <row r="17" spans="1:22" x14ac:dyDescent="0.15">
      <c r="A17" s="11">
        <v>11</v>
      </c>
      <c r="B17" s="12" t="s">
        <v>29</v>
      </c>
      <c r="C17" s="13">
        <v>0</v>
      </c>
      <c r="D17" s="13">
        <v>1450</v>
      </c>
      <c r="E17" s="13">
        <v>1450</v>
      </c>
      <c r="F17" s="13">
        <v>0</v>
      </c>
      <c r="G17" s="13">
        <v>215</v>
      </c>
      <c r="H17" s="13">
        <v>215</v>
      </c>
      <c r="I17" s="13">
        <f t="shared" si="0"/>
        <v>0</v>
      </c>
      <c r="J17" s="13">
        <f t="shared" si="0"/>
        <v>1665</v>
      </c>
      <c r="K17" s="13">
        <v>1665</v>
      </c>
      <c r="L17" s="15">
        <f t="shared" si="2"/>
        <v>1</v>
      </c>
      <c r="M17" s="13">
        <v>1450</v>
      </c>
      <c r="N17" s="13">
        <v>0</v>
      </c>
      <c r="O17" s="13">
        <f t="shared" si="3"/>
        <v>1450</v>
      </c>
      <c r="P17" s="13">
        <v>215</v>
      </c>
      <c r="Q17" s="13">
        <v>0</v>
      </c>
      <c r="R17" s="13">
        <f t="shared" si="4"/>
        <v>215</v>
      </c>
      <c r="S17" s="13">
        <v>1665</v>
      </c>
      <c r="T17" s="13">
        <v>0</v>
      </c>
      <c r="U17" s="13">
        <f t="shared" si="5"/>
        <v>1665</v>
      </c>
      <c r="V17" s="14">
        <f t="shared" si="1"/>
        <v>2.1415755050066564E-2</v>
      </c>
    </row>
    <row r="18" spans="1:22" x14ac:dyDescent="0.15">
      <c r="A18" s="11">
        <v>12</v>
      </c>
      <c r="B18" s="12" t="s">
        <v>30</v>
      </c>
      <c r="C18" s="13">
        <v>0</v>
      </c>
      <c r="D18" s="13">
        <v>1546</v>
      </c>
      <c r="E18" s="13">
        <v>1546</v>
      </c>
      <c r="F18" s="13">
        <v>0</v>
      </c>
      <c r="G18" s="13">
        <v>0</v>
      </c>
      <c r="H18" s="13">
        <v>0</v>
      </c>
      <c r="I18" s="13">
        <f t="shared" si="0"/>
        <v>0</v>
      </c>
      <c r="J18" s="13">
        <f t="shared" si="0"/>
        <v>1546</v>
      </c>
      <c r="K18" s="13">
        <v>1546</v>
      </c>
      <c r="L18" s="15">
        <f t="shared" si="2"/>
        <v>1</v>
      </c>
      <c r="M18" s="13">
        <v>1546</v>
      </c>
      <c r="N18" s="13">
        <v>0</v>
      </c>
      <c r="O18" s="13">
        <f t="shared" si="3"/>
        <v>1546</v>
      </c>
      <c r="P18" s="13">
        <v>0</v>
      </c>
      <c r="Q18" s="13">
        <v>0</v>
      </c>
      <c r="R18" s="13">
        <f t="shared" si="4"/>
        <v>0</v>
      </c>
      <c r="S18" s="13">
        <v>1546</v>
      </c>
      <c r="T18" s="13">
        <v>0</v>
      </c>
      <c r="U18" s="13">
        <f t="shared" si="5"/>
        <v>1546</v>
      </c>
      <c r="V18" s="14">
        <f t="shared" si="1"/>
        <v>1.9885139523965711E-2</v>
      </c>
    </row>
    <row r="19" spans="1:22" x14ac:dyDescent="0.15">
      <c r="A19" s="11">
        <v>13</v>
      </c>
      <c r="B19" s="12" t="s">
        <v>31</v>
      </c>
      <c r="C19" s="13">
        <v>725</v>
      </c>
      <c r="D19" s="13">
        <v>21</v>
      </c>
      <c r="E19" s="13">
        <v>746</v>
      </c>
      <c r="F19" s="13">
        <v>609</v>
      </c>
      <c r="G19" s="13">
        <v>0</v>
      </c>
      <c r="H19" s="13">
        <v>609</v>
      </c>
      <c r="I19" s="13">
        <f t="shared" si="0"/>
        <v>1334</v>
      </c>
      <c r="J19" s="13">
        <f t="shared" si="0"/>
        <v>21</v>
      </c>
      <c r="K19" s="13">
        <v>1355</v>
      </c>
      <c r="L19" s="14">
        <f t="shared" si="2"/>
        <v>1.5498154981549815E-2</v>
      </c>
      <c r="M19" s="13">
        <v>439</v>
      </c>
      <c r="N19" s="13">
        <v>307</v>
      </c>
      <c r="O19" s="13">
        <f t="shared" si="3"/>
        <v>746</v>
      </c>
      <c r="P19" s="13">
        <v>545</v>
      </c>
      <c r="Q19" s="13">
        <v>64</v>
      </c>
      <c r="R19" s="13">
        <f t="shared" si="4"/>
        <v>609</v>
      </c>
      <c r="S19" s="13">
        <v>984</v>
      </c>
      <c r="T19" s="13">
        <v>371</v>
      </c>
      <c r="U19" s="13">
        <f t="shared" si="5"/>
        <v>1355</v>
      </c>
      <c r="V19" s="14">
        <f t="shared" si="1"/>
        <v>1.7428437292997111E-2</v>
      </c>
    </row>
    <row r="20" spans="1:22" x14ac:dyDescent="0.15">
      <c r="A20" s="11">
        <v>14</v>
      </c>
      <c r="B20" s="12" t="s">
        <v>32</v>
      </c>
      <c r="C20" s="13">
        <v>0</v>
      </c>
      <c r="D20" s="13">
        <v>563</v>
      </c>
      <c r="E20" s="13">
        <v>563</v>
      </c>
      <c r="F20" s="13">
        <v>0</v>
      </c>
      <c r="G20" s="13">
        <v>536</v>
      </c>
      <c r="H20" s="13">
        <v>536</v>
      </c>
      <c r="I20" s="13">
        <f t="shared" si="0"/>
        <v>0</v>
      </c>
      <c r="J20" s="13">
        <f t="shared" si="0"/>
        <v>1099</v>
      </c>
      <c r="K20" s="13">
        <v>1099</v>
      </c>
      <c r="L20" s="15">
        <f t="shared" si="2"/>
        <v>1</v>
      </c>
      <c r="M20" s="13">
        <v>563</v>
      </c>
      <c r="N20" s="13">
        <v>0</v>
      </c>
      <c r="O20" s="13">
        <f t="shared" si="3"/>
        <v>563</v>
      </c>
      <c r="P20" s="13">
        <v>536</v>
      </c>
      <c r="Q20" s="13">
        <v>0</v>
      </c>
      <c r="R20" s="13">
        <f t="shared" si="4"/>
        <v>536</v>
      </c>
      <c r="S20" s="13">
        <v>1099</v>
      </c>
      <c r="T20" s="13">
        <v>0</v>
      </c>
      <c r="U20" s="13">
        <f t="shared" si="5"/>
        <v>1099</v>
      </c>
      <c r="V20" s="14">
        <f t="shared" si="1"/>
        <v>1.413568456457847E-2</v>
      </c>
    </row>
    <row r="21" spans="1:22" x14ac:dyDescent="0.15">
      <c r="A21" s="11">
        <v>15</v>
      </c>
      <c r="B21" s="12" t="s">
        <v>33</v>
      </c>
      <c r="C21" s="13">
        <v>165</v>
      </c>
      <c r="D21" s="13">
        <v>2</v>
      </c>
      <c r="E21" s="13">
        <v>167</v>
      </c>
      <c r="F21" s="13">
        <v>645</v>
      </c>
      <c r="G21" s="13">
        <v>177</v>
      </c>
      <c r="H21" s="13">
        <v>822</v>
      </c>
      <c r="I21" s="13">
        <f t="shared" si="0"/>
        <v>810</v>
      </c>
      <c r="J21" s="13">
        <f t="shared" si="0"/>
        <v>179</v>
      </c>
      <c r="K21" s="13">
        <v>989</v>
      </c>
      <c r="L21" s="14">
        <f t="shared" si="2"/>
        <v>0.18099089989888775</v>
      </c>
      <c r="M21" s="13">
        <v>2</v>
      </c>
      <c r="N21" s="13">
        <v>165</v>
      </c>
      <c r="O21" s="13">
        <f t="shared" si="3"/>
        <v>167</v>
      </c>
      <c r="P21" s="13">
        <v>822</v>
      </c>
      <c r="Q21" s="13">
        <v>0</v>
      </c>
      <c r="R21" s="13">
        <f t="shared" si="4"/>
        <v>822</v>
      </c>
      <c r="S21" s="13">
        <v>824</v>
      </c>
      <c r="T21" s="13">
        <v>165</v>
      </c>
      <c r="U21" s="13">
        <f t="shared" si="5"/>
        <v>989</v>
      </c>
      <c r="V21" s="14">
        <f t="shared" si="1"/>
        <v>1.2720829876586084E-2</v>
      </c>
    </row>
    <row r="22" spans="1:22" x14ac:dyDescent="0.15">
      <c r="A22" s="11">
        <v>16</v>
      </c>
      <c r="B22" s="12" t="s">
        <v>34</v>
      </c>
      <c r="C22" s="13">
        <v>662</v>
      </c>
      <c r="D22" s="13">
        <v>10</v>
      </c>
      <c r="E22" s="13">
        <v>672</v>
      </c>
      <c r="F22" s="13">
        <v>3</v>
      </c>
      <c r="G22" s="13">
        <v>18</v>
      </c>
      <c r="H22" s="13">
        <v>21</v>
      </c>
      <c r="I22" s="13">
        <f t="shared" si="0"/>
        <v>665</v>
      </c>
      <c r="J22" s="13">
        <f t="shared" si="0"/>
        <v>28</v>
      </c>
      <c r="K22" s="13">
        <v>693</v>
      </c>
      <c r="L22" s="14">
        <f t="shared" si="2"/>
        <v>4.0404040404040407E-2</v>
      </c>
      <c r="M22" s="13">
        <v>198</v>
      </c>
      <c r="N22" s="13">
        <v>474</v>
      </c>
      <c r="O22" s="13">
        <f t="shared" si="3"/>
        <v>672</v>
      </c>
      <c r="P22" s="13">
        <v>21</v>
      </c>
      <c r="Q22" s="13">
        <v>0</v>
      </c>
      <c r="R22" s="13">
        <f t="shared" si="4"/>
        <v>21</v>
      </c>
      <c r="S22" s="13">
        <v>219</v>
      </c>
      <c r="T22" s="13">
        <v>474</v>
      </c>
      <c r="U22" s="13">
        <f t="shared" si="5"/>
        <v>693</v>
      </c>
      <c r="V22" s="14">
        <f t="shared" si="1"/>
        <v>8.9135845343520283E-3</v>
      </c>
    </row>
    <row r="23" spans="1:22" x14ac:dyDescent="0.15">
      <c r="A23" s="11">
        <v>17</v>
      </c>
      <c r="B23" s="12" t="s">
        <v>35</v>
      </c>
      <c r="C23" s="13">
        <v>0</v>
      </c>
      <c r="D23" s="13">
        <v>0</v>
      </c>
      <c r="E23" s="13">
        <v>0</v>
      </c>
      <c r="F23" s="13">
        <v>0</v>
      </c>
      <c r="G23" s="13">
        <v>653</v>
      </c>
      <c r="H23" s="13">
        <v>653</v>
      </c>
      <c r="I23" s="13">
        <f t="shared" si="0"/>
        <v>0</v>
      </c>
      <c r="J23" s="13">
        <f t="shared" si="0"/>
        <v>653</v>
      </c>
      <c r="K23" s="13">
        <v>653</v>
      </c>
      <c r="L23" s="15">
        <f t="shared" si="2"/>
        <v>1</v>
      </c>
      <c r="M23" s="13">
        <v>0</v>
      </c>
      <c r="N23" s="13">
        <v>0</v>
      </c>
      <c r="O23" s="13">
        <f t="shared" si="3"/>
        <v>0</v>
      </c>
      <c r="P23" s="13">
        <v>653</v>
      </c>
      <c r="Q23" s="13">
        <v>0</v>
      </c>
      <c r="R23" s="13">
        <f t="shared" si="4"/>
        <v>653</v>
      </c>
      <c r="S23" s="13">
        <v>653</v>
      </c>
      <c r="T23" s="13">
        <v>0</v>
      </c>
      <c r="U23" s="13">
        <f t="shared" si="5"/>
        <v>653</v>
      </c>
      <c r="V23" s="14">
        <f t="shared" si="1"/>
        <v>8.3990919205366166E-3</v>
      </c>
    </row>
    <row r="24" spans="1:22" x14ac:dyDescent="0.15">
      <c r="A24" s="11">
        <v>18</v>
      </c>
      <c r="B24" s="12" t="s">
        <v>36</v>
      </c>
      <c r="C24" s="13">
        <v>0</v>
      </c>
      <c r="D24" s="13">
        <v>342</v>
      </c>
      <c r="E24" s="13">
        <v>342</v>
      </c>
      <c r="F24" s="13">
        <v>0</v>
      </c>
      <c r="G24" s="13">
        <v>311</v>
      </c>
      <c r="H24" s="13">
        <v>311</v>
      </c>
      <c r="I24" s="13">
        <f t="shared" si="0"/>
        <v>0</v>
      </c>
      <c r="J24" s="13">
        <f t="shared" si="0"/>
        <v>653</v>
      </c>
      <c r="K24" s="13">
        <v>653</v>
      </c>
      <c r="L24" s="15">
        <f t="shared" si="2"/>
        <v>1</v>
      </c>
      <c r="M24" s="13">
        <v>342</v>
      </c>
      <c r="N24" s="13">
        <v>0</v>
      </c>
      <c r="O24" s="13">
        <f t="shared" si="3"/>
        <v>342</v>
      </c>
      <c r="P24" s="13">
        <v>311</v>
      </c>
      <c r="Q24" s="13">
        <v>0</v>
      </c>
      <c r="R24" s="13">
        <f t="shared" si="4"/>
        <v>311</v>
      </c>
      <c r="S24" s="13">
        <v>653</v>
      </c>
      <c r="T24" s="13">
        <v>0</v>
      </c>
      <c r="U24" s="13">
        <f t="shared" si="5"/>
        <v>653</v>
      </c>
      <c r="V24" s="14">
        <f t="shared" si="1"/>
        <v>8.3990919205366166E-3</v>
      </c>
    </row>
    <row r="25" spans="1:22" x14ac:dyDescent="0.15">
      <c r="A25" s="11">
        <v>19</v>
      </c>
      <c r="B25" s="12" t="s">
        <v>37</v>
      </c>
      <c r="C25" s="13">
        <v>0</v>
      </c>
      <c r="D25" s="13">
        <v>12</v>
      </c>
      <c r="E25" s="13">
        <v>12</v>
      </c>
      <c r="F25" s="13">
        <v>0</v>
      </c>
      <c r="G25" s="13">
        <v>557</v>
      </c>
      <c r="H25" s="13">
        <v>557</v>
      </c>
      <c r="I25" s="13">
        <f t="shared" si="0"/>
        <v>0</v>
      </c>
      <c r="J25" s="13">
        <f t="shared" si="0"/>
        <v>569</v>
      </c>
      <c r="K25" s="13">
        <v>569</v>
      </c>
      <c r="L25" s="15">
        <f t="shared" si="2"/>
        <v>1</v>
      </c>
      <c r="M25" s="13">
        <v>12</v>
      </c>
      <c r="N25" s="13">
        <v>0</v>
      </c>
      <c r="O25" s="13">
        <f t="shared" si="3"/>
        <v>12</v>
      </c>
      <c r="P25" s="13">
        <v>557</v>
      </c>
      <c r="Q25" s="13">
        <v>0</v>
      </c>
      <c r="R25" s="13">
        <f t="shared" si="4"/>
        <v>557</v>
      </c>
      <c r="S25" s="13">
        <v>569</v>
      </c>
      <c r="T25" s="13">
        <v>0</v>
      </c>
      <c r="U25" s="13">
        <f t="shared" si="5"/>
        <v>569</v>
      </c>
      <c r="V25" s="14">
        <f t="shared" si="1"/>
        <v>7.3186574315242487E-3</v>
      </c>
    </row>
    <row r="26" spans="1:22" x14ac:dyDescent="0.15">
      <c r="A26" s="11">
        <v>20</v>
      </c>
      <c r="B26" s="12" t="s">
        <v>38</v>
      </c>
      <c r="C26" s="13">
        <v>0</v>
      </c>
      <c r="D26" s="13">
        <v>105</v>
      </c>
      <c r="E26" s="13">
        <v>105</v>
      </c>
      <c r="F26" s="13">
        <v>0</v>
      </c>
      <c r="G26" s="13">
        <v>458</v>
      </c>
      <c r="H26" s="13">
        <v>458</v>
      </c>
      <c r="I26" s="13">
        <f t="shared" si="0"/>
        <v>0</v>
      </c>
      <c r="J26" s="13">
        <f t="shared" si="0"/>
        <v>563</v>
      </c>
      <c r="K26" s="13">
        <v>563</v>
      </c>
      <c r="L26" s="15">
        <f t="shared" si="2"/>
        <v>1</v>
      </c>
      <c r="M26" s="13">
        <v>105</v>
      </c>
      <c r="N26" s="13">
        <v>0</v>
      </c>
      <c r="O26" s="13">
        <f t="shared" si="3"/>
        <v>105</v>
      </c>
      <c r="P26" s="13">
        <v>458</v>
      </c>
      <c r="Q26" s="13">
        <v>0</v>
      </c>
      <c r="R26" s="13">
        <f t="shared" si="4"/>
        <v>458</v>
      </c>
      <c r="S26" s="13">
        <v>563</v>
      </c>
      <c r="T26" s="13">
        <v>0</v>
      </c>
      <c r="U26" s="13">
        <f t="shared" si="5"/>
        <v>563</v>
      </c>
      <c r="V26" s="14">
        <f t="shared" si="1"/>
        <v>7.2414835394519371E-3</v>
      </c>
    </row>
    <row r="27" spans="1:22" x14ac:dyDescent="0.15">
      <c r="A27" s="11"/>
      <c r="B27" s="12" t="s">
        <v>39</v>
      </c>
      <c r="C27" s="13">
        <v>166</v>
      </c>
      <c r="D27" s="13">
        <v>3432</v>
      </c>
      <c r="E27" s="13">
        <v>3598</v>
      </c>
      <c r="F27" s="13">
        <v>25</v>
      </c>
      <c r="G27" s="13">
        <v>5054</v>
      </c>
      <c r="H27" s="13">
        <v>5079</v>
      </c>
      <c r="I27" s="13">
        <v>191</v>
      </c>
      <c r="J27" s="13">
        <v>8486</v>
      </c>
      <c r="K27" s="13">
        <v>8677</v>
      </c>
      <c r="L27" s="15">
        <v>0.97798778379624296</v>
      </c>
      <c r="M27" s="13">
        <v>3490</v>
      </c>
      <c r="N27" s="13">
        <v>108</v>
      </c>
      <c r="O27" s="13">
        <v>3598</v>
      </c>
      <c r="P27" s="13">
        <v>5079</v>
      </c>
      <c r="Q27" s="13">
        <v>0</v>
      </c>
      <c r="R27" s="13">
        <v>5079</v>
      </c>
      <c r="S27" s="13">
        <v>8569</v>
      </c>
      <c r="T27" s="13">
        <v>108</v>
      </c>
      <c r="U27" s="13">
        <v>8677</v>
      </c>
      <c r="V27" s="14">
        <v>0.10040093261670727</v>
      </c>
    </row>
    <row r="28" spans="1:22" x14ac:dyDescent="0.15">
      <c r="A28" s="16" t="s">
        <v>9</v>
      </c>
      <c r="B28" s="17"/>
      <c r="C28" s="13">
        <v>25832.5</v>
      </c>
      <c r="D28" s="13">
        <v>11936</v>
      </c>
      <c r="E28" s="13">
        <v>37768.5</v>
      </c>
      <c r="F28" s="13">
        <v>29571</v>
      </c>
      <c r="G28" s="13">
        <v>10407</v>
      </c>
      <c r="H28" s="13">
        <v>39978</v>
      </c>
      <c r="I28" s="13">
        <f>SUM(C28,F28)</f>
        <v>55403.5</v>
      </c>
      <c r="J28" s="13">
        <f>SUM(D28,G28)</f>
        <v>22343</v>
      </c>
      <c r="K28" s="13">
        <v>77746.5</v>
      </c>
      <c r="L28" s="14">
        <f t="shared" si="2"/>
        <v>0.28738271176194424</v>
      </c>
      <c r="M28" s="13">
        <f t="shared" ref="M28:U28" si="6">SUM(M7:M27)</f>
        <v>18038.5</v>
      </c>
      <c r="N28" s="13">
        <f t="shared" si="6"/>
        <v>19730</v>
      </c>
      <c r="O28" s="13">
        <f t="shared" si="6"/>
        <v>37768.5</v>
      </c>
      <c r="P28" s="13">
        <f t="shared" si="6"/>
        <v>39218</v>
      </c>
      <c r="Q28" s="13">
        <f t="shared" si="6"/>
        <v>760</v>
      </c>
      <c r="R28" s="13">
        <f t="shared" si="6"/>
        <v>39978</v>
      </c>
      <c r="S28" s="13">
        <f t="shared" si="6"/>
        <v>57256.5</v>
      </c>
      <c r="T28" s="13">
        <f t="shared" si="6"/>
        <v>20490</v>
      </c>
      <c r="U28" s="13">
        <f t="shared" si="6"/>
        <v>77746.5</v>
      </c>
      <c r="V28" s="14">
        <f>U28/$U$28</f>
        <v>1</v>
      </c>
    </row>
    <row r="29" spans="1:22" x14ac:dyDescent="0.15">
      <c r="B29" s="18" t="s">
        <v>40</v>
      </c>
    </row>
  </sheetData>
  <mergeCells count="11">
    <mergeCell ref="A28:B28"/>
    <mergeCell ref="A4:A6"/>
    <mergeCell ref="B4:B6"/>
    <mergeCell ref="C4:L4"/>
    <mergeCell ref="M4:V4"/>
    <mergeCell ref="C5:E5"/>
    <mergeCell ref="F5:H5"/>
    <mergeCell ref="I5:L5"/>
    <mergeCell ref="M5:O5"/>
    <mergeCell ref="P5:R5"/>
    <mergeCell ref="S5:V5"/>
  </mergeCells>
  <phoneticPr fontId="3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56"/>
  <sheetViews>
    <sheetView view="pageBreakPreview" zoomScaleNormal="100" zoomScaleSheetLayoutView="100" workbookViewId="0">
      <selection activeCell="Q27" sqref="Q27"/>
    </sheetView>
  </sheetViews>
  <sheetFormatPr defaultRowHeight="13.5" x14ac:dyDescent="0.15"/>
  <cols>
    <col min="1" max="2" width="5.125" customWidth="1"/>
    <col min="4" max="4" width="20.875" style="19" customWidth="1"/>
    <col min="5" max="9" width="7.75" style="20" customWidth="1"/>
    <col min="10" max="12" width="7.875" style="20" customWidth="1"/>
  </cols>
  <sheetData>
    <row r="1" spans="1:21" x14ac:dyDescent="0.15">
      <c r="A1" s="1" t="s">
        <v>0</v>
      </c>
      <c r="B1" s="1"/>
      <c r="C1" s="1"/>
    </row>
    <row r="2" spans="1:21" s="1" customFormat="1" x14ac:dyDescent="0.15">
      <c r="A2" s="1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15">
      <c r="B3" s="1"/>
      <c r="C3" s="1"/>
    </row>
    <row r="4" spans="1:21" x14ac:dyDescent="0.15">
      <c r="A4" t="s">
        <v>42</v>
      </c>
    </row>
    <row r="5" spans="1:21" x14ac:dyDescent="0.15">
      <c r="B5" s="21" t="s">
        <v>43</v>
      </c>
      <c r="C5" s="22" t="s">
        <v>44</v>
      </c>
      <c r="D5" s="23" t="s">
        <v>45</v>
      </c>
      <c r="E5" s="24" t="s">
        <v>46</v>
      </c>
      <c r="F5" s="24"/>
      <c r="G5" s="24"/>
      <c r="H5" s="24"/>
      <c r="I5" s="25" t="s">
        <v>47</v>
      </c>
      <c r="L5"/>
    </row>
    <row r="6" spans="1:21" x14ac:dyDescent="0.15">
      <c r="B6" s="26"/>
      <c r="C6" s="22"/>
      <c r="D6" s="23"/>
      <c r="E6" s="27" t="s">
        <v>48</v>
      </c>
      <c r="F6" s="27" t="s">
        <v>49</v>
      </c>
      <c r="G6" s="27" t="s">
        <v>50</v>
      </c>
      <c r="H6" s="27" t="s">
        <v>51</v>
      </c>
      <c r="I6" s="28"/>
      <c r="L6"/>
    </row>
    <row r="7" spans="1:21" x14ac:dyDescent="0.15">
      <c r="B7" s="29" t="s">
        <v>52</v>
      </c>
      <c r="C7" s="29" t="s">
        <v>53</v>
      </c>
      <c r="D7" s="30" t="s">
        <v>54</v>
      </c>
      <c r="E7" s="31">
        <v>2</v>
      </c>
      <c r="F7" s="31">
        <v>105</v>
      </c>
      <c r="G7" s="31">
        <v>161</v>
      </c>
      <c r="H7" s="31">
        <v>268</v>
      </c>
      <c r="I7" s="31">
        <v>428</v>
      </c>
      <c r="L7"/>
    </row>
    <row r="8" spans="1:21" x14ac:dyDescent="0.15">
      <c r="B8" s="29"/>
      <c r="C8" s="29"/>
      <c r="D8" s="30" t="s">
        <v>55</v>
      </c>
      <c r="E8" s="31"/>
      <c r="F8" s="31">
        <v>21</v>
      </c>
      <c r="G8" s="31">
        <v>11</v>
      </c>
      <c r="H8" s="31">
        <v>32</v>
      </c>
      <c r="I8" s="31">
        <v>43</v>
      </c>
      <c r="L8"/>
    </row>
    <row r="9" spans="1:21" x14ac:dyDescent="0.15">
      <c r="B9" s="29"/>
      <c r="C9" s="29"/>
      <c r="D9" s="30" t="s">
        <v>56</v>
      </c>
      <c r="E9" s="31"/>
      <c r="F9" s="31">
        <v>1</v>
      </c>
      <c r="G9" s="31">
        <v>18</v>
      </c>
      <c r="H9" s="31">
        <v>19</v>
      </c>
      <c r="I9" s="31">
        <v>37</v>
      </c>
      <c r="L9"/>
    </row>
    <row r="10" spans="1:21" x14ac:dyDescent="0.15">
      <c r="B10" s="29"/>
      <c r="C10" s="29"/>
      <c r="D10" s="30" t="s">
        <v>57</v>
      </c>
      <c r="E10" s="31"/>
      <c r="F10" s="31">
        <v>0</v>
      </c>
      <c r="G10" s="31">
        <v>17</v>
      </c>
      <c r="H10" s="31">
        <v>17</v>
      </c>
      <c r="I10" s="31">
        <v>34</v>
      </c>
      <c r="L10"/>
    </row>
    <row r="11" spans="1:21" x14ac:dyDescent="0.15">
      <c r="B11" s="29"/>
      <c r="C11" s="29"/>
      <c r="D11" s="30" t="s">
        <v>58</v>
      </c>
      <c r="E11" s="31"/>
      <c r="F11" s="31">
        <v>0</v>
      </c>
      <c r="G11" s="31">
        <v>14</v>
      </c>
      <c r="H11" s="31">
        <v>14</v>
      </c>
      <c r="I11" s="31">
        <v>28</v>
      </c>
      <c r="L11"/>
    </row>
    <row r="12" spans="1:21" x14ac:dyDescent="0.15">
      <c r="B12" s="29"/>
      <c r="C12" s="29"/>
      <c r="D12" s="30" t="s">
        <v>59</v>
      </c>
      <c r="E12" s="31"/>
      <c r="F12" s="31">
        <v>0</v>
      </c>
      <c r="G12" s="31">
        <v>7</v>
      </c>
      <c r="H12" s="31">
        <v>7</v>
      </c>
      <c r="I12" s="31">
        <v>14</v>
      </c>
      <c r="L12"/>
    </row>
    <row r="13" spans="1:21" x14ac:dyDescent="0.15">
      <c r="B13" s="29"/>
      <c r="C13" s="29"/>
      <c r="D13" s="30" t="s">
        <v>60</v>
      </c>
      <c r="E13" s="31"/>
      <c r="F13" s="31">
        <v>4</v>
      </c>
      <c r="G13" s="31">
        <v>4</v>
      </c>
      <c r="H13" s="31">
        <v>8</v>
      </c>
      <c r="I13" s="31">
        <v>12</v>
      </c>
      <c r="L13"/>
    </row>
    <row r="14" spans="1:21" x14ac:dyDescent="0.15">
      <c r="B14" s="29"/>
      <c r="C14" s="29"/>
      <c r="D14" s="30" t="s">
        <v>61</v>
      </c>
      <c r="E14" s="31"/>
      <c r="F14" s="31">
        <v>0</v>
      </c>
      <c r="G14" s="31">
        <v>6</v>
      </c>
      <c r="H14" s="31">
        <v>6</v>
      </c>
      <c r="I14" s="31">
        <v>12</v>
      </c>
      <c r="L14"/>
    </row>
    <row r="15" spans="1:21" x14ac:dyDescent="0.15">
      <c r="B15" s="29"/>
      <c r="C15" s="29"/>
      <c r="D15" s="30" t="s">
        <v>62</v>
      </c>
      <c r="E15" s="31"/>
      <c r="F15" s="31">
        <v>2</v>
      </c>
      <c r="G15" s="31">
        <v>4</v>
      </c>
      <c r="H15" s="31">
        <v>6</v>
      </c>
      <c r="I15" s="31">
        <v>10</v>
      </c>
      <c r="L15"/>
    </row>
    <row r="16" spans="1:21" x14ac:dyDescent="0.15">
      <c r="B16" s="29"/>
      <c r="C16" s="29"/>
      <c r="D16" s="30" t="s">
        <v>63</v>
      </c>
      <c r="E16" s="31"/>
      <c r="F16" s="31">
        <v>0</v>
      </c>
      <c r="G16" s="31">
        <v>3</v>
      </c>
      <c r="H16" s="31">
        <v>3</v>
      </c>
      <c r="I16" s="31">
        <v>6</v>
      </c>
      <c r="L16"/>
    </row>
    <row r="17" spans="2:12" x14ac:dyDescent="0.15">
      <c r="B17" s="29"/>
      <c r="C17" s="29"/>
      <c r="D17" s="30" t="s">
        <v>39</v>
      </c>
      <c r="E17" s="31">
        <v>1</v>
      </c>
      <c r="F17" s="31">
        <v>24</v>
      </c>
      <c r="G17" s="31">
        <v>5</v>
      </c>
      <c r="H17" s="31">
        <v>30</v>
      </c>
      <c r="I17" s="31">
        <v>34.5</v>
      </c>
      <c r="L17"/>
    </row>
    <row r="18" spans="2:12" x14ac:dyDescent="0.15">
      <c r="B18" s="29"/>
      <c r="C18" s="29"/>
      <c r="D18" s="30" t="s">
        <v>64</v>
      </c>
      <c r="E18" s="31">
        <v>3</v>
      </c>
      <c r="F18" s="31">
        <v>157</v>
      </c>
      <c r="G18" s="31">
        <v>250</v>
      </c>
      <c r="H18" s="31">
        <v>410</v>
      </c>
      <c r="I18" s="31">
        <v>658.5</v>
      </c>
      <c r="L18"/>
    </row>
    <row r="19" spans="2:12" x14ac:dyDescent="0.15">
      <c r="B19" s="29"/>
      <c r="C19" s="32" t="s">
        <v>17</v>
      </c>
      <c r="D19" s="30"/>
      <c r="E19" s="31">
        <v>12</v>
      </c>
      <c r="F19" s="31">
        <v>1877</v>
      </c>
      <c r="G19" s="31">
        <v>1806</v>
      </c>
      <c r="H19" s="31">
        <v>3695</v>
      </c>
      <c r="I19" s="31">
        <v>5495</v>
      </c>
      <c r="L19"/>
    </row>
    <row r="20" spans="2:12" x14ac:dyDescent="0.15">
      <c r="B20" s="29"/>
      <c r="C20" s="33" t="s">
        <v>13</v>
      </c>
      <c r="D20" s="34"/>
      <c r="E20" s="35">
        <v>15</v>
      </c>
      <c r="F20" s="35">
        <v>2034</v>
      </c>
      <c r="G20" s="35">
        <v>2056</v>
      </c>
      <c r="H20" s="35">
        <v>4105</v>
      </c>
      <c r="I20" s="35">
        <v>6153.5</v>
      </c>
      <c r="L20"/>
    </row>
    <row r="21" spans="2:12" x14ac:dyDescent="0.15">
      <c r="B21" s="29" t="s">
        <v>65</v>
      </c>
      <c r="C21" s="29" t="s">
        <v>53</v>
      </c>
      <c r="D21" s="30" t="s">
        <v>55</v>
      </c>
      <c r="E21" s="31">
        <v>1</v>
      </c>
      <c r="F21" s="31">
        <v>183</v>
      </c>
      <c r="G21" s="31">
        <v>231</v>
      </c>
      <c r="H21" s="31">
        <v>415</v>
      </c>
      <c r="I21" s="31">
        <v>645.5</v>
      </c>
      <c r="L21"/>
    </row>
    <row r="22" spans="2:12" x14ac:dyDescent="0.15">
      <c r="B22" s="29"/>
      <c r="C22" s="29"/>
      <c r="D22" s="30" t="s">
        <v>66</v>
      </c>
      <c r="E22" s="31">
        <v>0</v>
      </c>
      <c r="F22" s="31">
        <v>5</v>
      </c>
      <c r="G22" s="31">
        <v>255</v>
      </c>
      <c r="H22" s="31">
        <v>260</v>
      </c>
      <c r="I22" s="31">
        <v>515</v>
      </c>
      <c r="L22"/>
    </row>
    <row r="23" spans="2:12" x14ac:dyDescent="0.15">
      <c r="B23" s="29"/>
      <c r="C23" s="29"/>
      <c r="D23" s="30" t="s">
        <v>62</v>
      </c>
      <c r="E23" s="31">
        <v>0</v>
      </c>
      <c r="F23" s="31">
        <v>7</v>
      </c>
      <c r="G23" s="31">
        <v>231</v>
      </c>
      <c r="H23" s="31">
        <v>238</v>
      </c>
      <c r="I23" s="31">
        <v>469</v>
      </c>
      <c r="L23"/>
    </row>
    <row r="24" spans="2:12" x14ac:dyDescent="0.15">
      <c r="B24" s="29"/>
      <c r="C24" s="29"/>
      <c r="D24" s="30" t="s">
        <v>67</v>
      </c>
      <c r="E24" s="31">
        <v>0</v>
      </c>
      <c r="F24" s="31">
        <v>241</v>
      </c>
      <c r="G24" s="31">
        <v>95</v>
      </c>
      <c r="H24" s="31">
        <v>336</v>
      </c>
      <c r="I24" s="31">
        <v>431</v>
      </c>
      <c r="L24"/>
    </row>
    <row r="25" spans="2:12" x14ac:dyDescent="0.15">
      <c r="B25" s="29"/>
      <c r="C25" s="29"/>
      <c r="D25" s="30" t="s">
        <v>60</v>
      </c>
      <c r="E25" s="31">
        <v>0</v>
      </c>
      <c r="F25" s="31">
        <v>21</v>
      </c>
      <c r="G25" s="31">
        <v>157</v>
      </c>
      <c r="H25" s="31">
        <v>178</v>
      </c>
      <c r="I25" s="31">
        <v>335</v>
      </c>
      <c r="L25"/>
    </row>
    <row r="26" spans="2:12" x14ac:dyDescent="0.15">
      <c r="B26" s="29"/>
      <c r="C26" s="29"/>
      <c r="D26" s="30" t="s">
        <v>54</v>
      </c>
      <c r="E26" s="31">
        <v>2</v>
      </c>
      <c r="F26" s="31">
        <v>77</v>
      </c>
      <c r="G26" s="31">
        <v>124</v>
      </c>
      <c r="H26" s="31">
        <v>203</v>
      </c>
      <c r="I26" s="31">
        <v>326</v>
      </c>
      <c r="L26"/>
    </row>
    <row r="27" spans="2:12" x14ac:dyDescent="0.15">
      <c r="B27" s="29"/>
      <c r="C27" s="29"/>
      <c r="D27" s="30" t="s">
        <v>68</v>
      </c>
      <c r="E27" s="31">
        <v>0</v>
      </c>
      <c r="F27" s="31">
        <v>75</v>
      </c>
      <c r="G27" s="31">
        <v>120</v>
      </c>
      <c r="H27" s="31">
        <v>195</v>
      </c>
      <c r="I27" s="31">
        <v>315</v>
      </c>
      <c r="L27"/>
    </row>
    <row r="28" spans="2:12" x14ac:dyDescent="0.15">
      <c r="B28" s="29"/>
      <c r="C28" s="29"/>
      <c r="D28" s="30" t="s">
        <v>69</v>
      </c>
      <c r="E28" s="31">
        <v>0</v>
      </c>
      <c r="F28" s="31">
        <v>44</v>
      </c>
      <c r="G28" s="31">
        <v>113</v>
      </c>
      <c r="H28" s="31">
        <v>157</v>
      </c>
      <c r="I28" s="31">
        <v>270</v>
      </c>
      <c r="L28"/>
    </row>
    <row r="29" spans="2:12" x14ac:dyDescent="0.15">
      <c r="B29" s="29"/>
      <c r="C29" s="29"/>
      <c r="D29" s="30" t="s">
        <v>70</v>
      </c>
      <c r="E29" s="31">
        <v>0</v>
      </c>
      <c r="F29" s="31">
        <v>193</v>
      </c>
      <c r="G29" s="31">
        <v>22</v>
      </c>
      <c r="H29" s="31">
        <v>215</v>
      </c>
      <c r="I29" s="31">
        <v>237</v>
      </c>
      <c r="L29"/>
    </row>
    <row r="30" spans="2:12" x14ac:dyDescent="0.15">
      <c r="B30" s="29"/>
      <c r="C30" s="29"/>
      <c r="D30" s="30" t="s">
        <v>71</v>
      </c>
      <c r="E30" s="31">
        <v>0</v>
      </c>
      <c r="F30" s="31">
        <v>33</v>
      </c>
      <c r="G30" s="31">
        <v>95</v>
      </c>
      <c r="H30" s="31">
        <v>128</v>
      </c>
      <c r="I30" s="31">
        <v>223</v>
      </c>
      <c r="L30"/>
    </row>
    <row r="31" spans="2:12" x14ac:dyDescent="0.15">
      <c r="B31" s="29"/>
      <c r="C31" s="29"/>
      <c r="D31" s="30" t="s">
        <v>39</v>
      </c>
      <c r="E31" s="31">
        <v>5</v>
      </c>
      <c r="F31" s="31">
        <v>603</v>
      </c>
      <c r="G31" s="31">
        <v>514</v>
      </c>
      <c r="H31" s="31">
        <v>1122</v>
      </c>
      <c r="I31" s="31">
        <v>1633.5</v>
      </c>
      <c r="L31"/>
    </row>
    <row r="32" spans="2:12" x14ac:dyDescent="0.15">
      <c r="B32" s="29"/>
      <c r="C32" s="29"/>
      <c r="D32" s="30" t="s">
        <v>64</v>
      </c>
      <c r="E32" s="31">
        <v>8</v>
      </c>
      <c r="F32" s="31">
        <v>1482</v>
      </c>
      <c r="G32" s="31">
        <v>1957</v>
      </c>
      <c r="H32" s="31">
        <v>3447</v>
      </c>
      <c r="I32" s="31">
        <v>5400</v>
      </c>
      <c r="L32"/>
    </row>
    <row r="33" spans="1:12" x14ac:dyDescent="0.15">
      <c r="B33" s="29"/>
      <c r="C33" s="32" t="s">
        <v>17</v>
      </c>
      <c r="D33" s="30"/>
      <c r="E33" s="31">
        <v>0</v>
      </c>
      <c r="F33" s="31">
        <v>2</v>
      </c>
      <c r="G33" s="31">
        <v>8</v>
      </c>
      <c r="H33" s="31">
        <v>10</v>
      </c>
      <c r="I33" s="31">
        <v>18</v>
      </c>
      <c r="L33"/>
    </row>
    <row r="34" spans="1:12" x14ac:dyDescent="0.15">
      <c r="B34" s="29"/>
      <c r="C34" s="33" t="s">
        <v>13</v>
      </c>
      <c r="D34" s="34"/>
      <c r="E34" s="35">
        <v>8</v>
      </c>
      <c r="F34" s="35">
        <v>1484</v>
      </c>
      <c r="G34" s="35">
        <v>1965</v>
      </c>
      <c r="H34" s="35">
        <v>3457</v>
      </c>
      <c r="I34" s="35">
        <v>5418</v>
      </c>
      <c r="L34"/>
    </row>
    <row r="35" spans="1:12" x14ac:dyDescent="0.15">
      <c r="B35" s="36" t="s">
        <v>72</v>
      </c>
      <c r="C35" s="33"/>
      <c r="D35" s="34"/>
      <c r="E35" s="35">
        <f>E20+E34</f>
        <v>23</v>
      </c>
      <c r="F35" s="35">
        <f t="shared" ref="F35:I35" si="0">F20+F34</f>
        <v>3518</v>
      </c>
      <c r="G35" s="35">
        <f t="shared" si="0"/>
        <v>4021</v>
      </c>
      <c r="H35" s="35">
        <f t="shared" si="0"/>
        <v>7562</v>
      </c>
      <c r="I35" s="35">
        <f t="shared" si="0"/>
        <v>11571.5</v>
      </c>
      <c r="L35"/>
    </row>
    <row r="36" spans="1:12" x14ac:dyDescent="0.15">
      <c r="B36" s="37"/>
      <c r="C36" s="37"/>
      <c r="L36"/>
    </row>
    <row r="37" spans="1:12" x14ac:dyDescent="0.15">
      <c r="A37" t="s">
        <v>73</v>
      </c>
      <c r="B37" s="37"/>
      <c r="C37" s="37"/>
    </row>
    <row r="38" spans="1:12" ht="18.75" customHeight="1" x14ac:dyDescent="0.15">
      <c r="B38" s="21" t="s">
        <v>43</v>
      </c>
      <c r="C38" s="22" t="s">
        <v>44</v>
      </c>
      <c r="D38" s="23" t="s">
        <v>45</v>
      </c>
      <c r="E38" s="24" t="s">
        <v>46</v>
      </c>
      <c r="F38" s="24"/>
      <c r="G38" s="24"/>
      <c r="H38" s="25" t="s">
        <v>47</v>
      </c>
    </row>
    <row r="39" spans="1:12" x14ac:dyDescent="0.15">
      <c r="B39" s="21"/>
      <c r="C39" s="22"/>
      <c r="D39" s="23"/>
      <c r="E39" s="27" t="s">
        <v>49</v>
      </c>
      <c r="F39" s="27" t="s">
        <v>50</v>
      </c>
      <c r="G39" s="27" t="s">
        <v>51</v>
      </c>
      <c r="H39" s="28"/>
      <c r="L39"/>
    </row>
    <row r="40" spans="1:12" x14ac:dyDescent="0.15">
      <c r="B40" s="29" t="s">
        <v>52</v>
      </c>
      <c r="C40" s="29" t="s">
        <v>53</v>
      </c>
      <c r="D40" s="30" t="s">
        <v>54</v>
      </c>
      <c r="E40" s="31">
        <v>34</v>
      </c>
      <c r="F40" s="31">
        <v>337</v>
      </c>
      <c r="G40" s="31">
        <v>371</v>
      </c>
      <c r="H40" s="31">
        <v>708</v>
      </c>
      <c r="L40"/>
    </row>
    <row r="41" spans="1:12" x14ac:dyDescent="0.15">
      <c r="B41" s="29"/>
      <c r="C41" s="29"/>
      <c r="D41" s="30" t="s">
        <v>57</v>
      </c>
      <c r="E41" s="31">
        <v>0</v>
      </c>
      <c r="F41" s="31">
        <v>134</v>
      </c>
      <c r="G41" s="31">
        <v>134</v>
      </c>
      <c r="H41" s="31">
        <v>268</v>
      </c>
      <c r="L41"/>
    </row>
    <row r="42" spans="1:12" x14ac:dyDescent="0.15">
      <c r="B42" s="29"/>
      <c r="C42" s="29"/>
      <c r="D42" s="30" t="s">
        <v>60</v>
      </c>
      <c r="E42" s="31">
        <v>0</v>
      </c>
      <c r="F42" s="31">
        <v>1</v>
      </c>
      <c r="G42" s="31">
        <v>1</v>
      </c>
      <c r="H42" s="31">
        <v>2</v>
      </c>
      <c r="L42"/>
    </row>
    <row r="43" spans="1:12" x14ac:dyDescent="0.15">
      <c r="B43" s="29"/>
      <c r="C43" s="29"/>
      <c r="D43" s="30" t="s">
        <v>67</v>
      </c>
      <c r="E43" s="31">
        <v>0</v>
      </c>
      <c r="F43" s="31">
        <v>1</v>
      </c>
      <c r="G43" s="31">
        <v>1</v>
      </c>
      <c r="H43" s="31">
        <v>2</v>
      </c>
      <c r="L43"/>
    </row>
    <row r="44" spans="1:12" x14ac:dyDescent="0.15">
      <c r="B44" s="29"/>
      <c r="C44" s="29"/>
      <c r="D44" s="30" t="s">
        <v>64</v>
      </c>
      <c r="E44" s="31">
        <v>0</v>
      </c>
      <c r="F44" s="31">
        <v>0</v>
      </c>
      <c r="G44" s="31">
        <v>0</v>
      </c>
      <c r="H44" s="31"/>
      <c r="L44"/>
    </row>
    <row r="45" spans="1:12" x14ac:dyDescent="0.15">
      <c r="B45" s="29"/>
      <c r="C45" s="32" t="s">
        <v>17</v>
      </c>
      <c r="D45" s="30"/>
      <c r="E45" s="31">
        <v>2339</v>
      </c>
      <c r="F45" s="31">
        <v>1896</v>
      </c>
      <c r="G45" s="31">
        <v>4235</v>
      </c>
      <c r="H45" s="31">
        <v>6131</v>
      </c>
      <c r="L45"/>
    </row>
    <row r="46" spans="1:12" x14ac:dyDescent="0.15">
      <c r="B46" s="29"/>
      <c r="C46" s="36" t="s">
        <v>13</v>
      </c>
      <c r="D46" s="34"/>
      <c r="E46" s="35">
        <v>2373</v>
      </c>
      <c r="F46" s="35">
        <v>2369</v>
      </c>
      <c r="G46" s="35">
        <v>4742</v>
      </c>
      <c r="H46" s="35">
        <v>7111</v>
      </c>
      <c r="L46"/>
    </row>
    <row r="47" spans="1:12" x14ac:dyDescent="0.15">
      <c r="B47" s="29" t="s">
        <v>65</v>
      </c>
      <c r="C47" s="29" t="s">
        <v>74</v>
      </c>
      <c r="D47" s="30" t="s">
        <v>54</v>
      </c>
      <c r="E47" s="31">
        <v>561</v>
      </c>
      <c r="F47" s="31">
        <v>591</v>
      </c>
      <c r="G47" s="31">
        <v>1152</v>
      </c>
      <c r="H47" s="31">
        <v>1743</v>
      </c>
      <c r="L47"/>
    </row>
    <row r="48" spans="1:12" x14ac:dyDescent="0.15">
      <c r="B48" s="29"/>
      <c r="C48" s="29"/>
      <c r="D48" s="30" t="s">
        <v>60</v>
      </c>
      <c r="E48" s="31">
        <v>50</v>
      </c>
      <c r="F48" s="31">
        <v>150</v>
      </c>
      <c r="G48" s="31">
        <v>200</v>
      </c>
      <c r="H48" s="31">
        <v>350</v>
      </c>
      <c r="L48"/>
    </row>
    <row r="49" spans="1:12" x14ac:dyDescent="0.15">
      <c r="B49" s="29"/>
      <c r="C49" s="29"/>
      <c r="D49" s="30" t="s">
        <v>75</v>
      </c>
      <c r="E49" s="31">
        <v>80</v>
      </c>
      <c r="F49" s="31">
        <v>122</v>
      </c>
      <c r="G49" s="31">
        <v>202</v>
      </c>
      <c r="H49" s="31">
        <v>324</v>
      </c>
      <c r="L49"/>
    </row>
    <row r="50" spans="1:12" x14ac:dyDescent="0.15">
      <c r="B50" s="29"/>
      <c r="C50" s="29"/>
      <c r="D50" s="30" t="s">
        <v>76</v>
      </c>
      <c r="E50" s="31">
        <v>174</v>
      </c>
      <c r="F50" s="31">
        <v>49</v>
      </c>
      <c r="G50" s="31">
        <v>223</v>
      </c>
      <c r="H50" s="31">
        <v>272</v>
      </c>
      <c r="L50"/>
    </row>
    <row r="51" spans="1:12" x14ac:dyDescent="0.15">
      <c r="B51" s="29"/>
      <c r="C51" s="29"/>
      <c r="D51" s="30" t="s">
        <v>69</v>
      </c>
      <c r="E51" s="31">
        <v>32</v>
      </c>
      <c r="F51" s="31">
        <v>98</v>
      </c>
      <c r="G51" s="31">
        <v>130</v>
      </c>
      <c r="H51" s="31">
        <v>228</v>
      </c>
      <c r="L51"/>
    </row>
    <row r="52" spans="1:12" x14ac:dyDescent="0.15">
      <c r="B52" s="29"/>
      <c r="C52" s="29"/>
      <c r="D52" s="30" t="s">
        <v>67</v>
      </c>
      <c r="E52" s="31">
        <v>165</v>
      </c>
      <c r="F52" s="31">
        <v>15</v>
      </c>
      <c r="G52" s="31">
        <v>180</v>
      </c>
      <c r="H52" s="31">
        <v>195</v>
      </c>
      <c r="L52"/>
    </row>
    <row r="53" spans="1:12" x14ac:dyDescent="0.15">
      <c r="B53" s="29"/>
      <c r="C53" s="29"/>
      <c r="D53" s="30" t="s">
        <v>55</v>
      </c>
      <c r="E53" s="31">
        <v>30</v>
      </c>
      <c r="F53" s="31">
        <v>82</v>
      </c>
      <c r="G53" s="31">
        <v>112</v>
      </c>
      <c r="H53" s="31">
        <v>194</v>
      </c>
      <c r="L53"/>
    </row>
    <row r="54" spans="1:12" x14ac:dyDescent="0.15">
      <c r="B54" s="29"/>
      <c r="C54" s="29"/>
      <c r="D54" s="30" t="s">
        <v>61</v>
      </c>
      <c r="E54" s="31">
        <v>107</v>
      </c>
      <c r="F54" s="31">
        <v>10</v>
      </c>
      <c r="G54" s="31">
        <v>117</v>
      </c>
      <c r="H54" s="31">
        <v>127</v>
      </c>
      <c r="L54"/>
    </row>
    <row r="55" spans="1:12" x14ac:dyDescent="0.15">
      <c r="B55" s="29"/>
      <c r="C55" s="29"/>
      <c r="D55" s="30" t="s">
        <v>56</v>
      </c>
      <c r="E55" s="31">
        <v>62</v>
      </c>
      <c r="F55" s="31">
        <v>23</v>
      </c>
      <c r="G55" s="31">
        <v>85</v>
      </c>
      <c r="H55" s="31">
        <v>108</v>
      </c>
      <c r="L55"/>
    </row>
    <row r="56" spans="1:12" x14ac:dyDescent="0.15">
      <c r="B56" s="29"/>
      <c r="C56" s="29"/>
      <c r="D56" s="30" t="s">
        <v>68</v>
      </c>
      <c r="E56" s="31">
        <v>8</v>
      </c>
      <c r="F56" s="31">
        <v>39</v>
      </c>
      <c r="G56" s="31">
        <v>47</v>
      </c>
      <c r="H56" s="31">
        <v>86</v>
      </c>
      <c r="L56"/>
    </row>
    <row r="57" spans="1:12" x14ac:dyDescent="0.15">
      <c r="B57" s="29"/>
      <c r="C57" s="29"/>
      <c r="D57" s="30" t="s">
        <v>39</v>
      </c>
      <c r="E57" s="31">
        <v>283</v>
      </c>
      <c r="F57" s="31">
        <v>127</v>
      </c>
      <c r="G57" s="31">
        <v>410</v>
      </c>
      <c r="H57" s="31">
        <v>537</v>
      </c>
      <c r="L57"/>
    </row>
    <row r="58" spans="1:12" x14ac:dyDescent="0.15">
      <c r="B58" s="29"/>
      <c r="C58" s="29"/>
      <c r="D58" s="30" t="s">
        <v>64</v>
      </c>
      <c r="E58" s="31">
        <v>1552</v>
      </c>
      <c r="F58" s="31">
        <v>1306</v>
      </c>
      <c r="G58" s="31">
        <v>2858</v>
      </c>
      <c r="H58" s="31">
        <v>4164</v>
      </c>
      <c r="L58"/>
    </row>
    <row r="59" spans="1:12" x14ac:dyDescent="0.15">
      <c r="B59" s="29"/>
      <c r="C59" s="32" t="s">
        <v>17</v>
      </c>
      <c r="D59" s="30"/>
      <c r="E59" s="31">
        <v>133</v>
      </c>
      <c r="F59" s="31">
        <v>13</v>
      </c>
      <c r="G59" s="31">
        <v>146</v>
      </c>
      <c r="H59" s="31">
        <v>159</v>
      </c>
      <c r="L59"/>
    </row>
    <row r="60" spans="1:12" x14ac:dyDescent="0.15">
      <c r="B60" s="29"/>
      <c r="C60" s="36" t="s">
        <v>13</v>
      </c>
      <c r="D60" s="34"/>
      <c r="E60" s="35">
        <v>1685</v>
      </c>
      <c r="F60" s="35">
        <v>1319</v>
      </c>
      <c r="G60" s="35">
        <v>3004</v>
      </c>
      <c r="H60" s="35">
        <v>4323</v>
      </c>
      <c r="L60"/>
    </row>
    <row r="61" spans="1:12" x14ac:dyDescent="0.15">
      <c r="B61" s="36" t="s">
        <v>72</v>
      </c>
      <c r="C61" s="36"/>
      <c r="D61" s="34"/>
      <c r="E61" s="35">
        <f>E46+E60</f>
        <v>4058</v>
      </c>
      <c r="F61" s="35">
        <f t="shared" ref="F61:H61" si="1">F46+F60</f>
        <v>3688</v>
      </c>
      <c r="G61" s="35">
        <f t="shared" si="1"/>
        <v>7746</v>
      </c>
      <c r="H61" s="35">
        <f t="shared" si="1"/>
        <v>11434</v>
      </c>
      <c r="L61"/>
    </row>
    <row r="62" spans="1:12" x14ac:dyDescent="0.15">
      <c r="B62" s="37"/>
      <c r="C62" s="37"/>
      <c r="L62"/>
    </row>
    <row r="63" spans="1:12" x14ac:dyDescent="0.15">
      <c r="A63" t="s">
        <v>77</v>
      </c>
      <c r="B63" s="37"/>
      <c r="C63" s="37"/>
      <c r="L63"/>
    </row>
    <row r="64" spans="1:12" ht="18.75" customHeight="1" x14ac:dyDescent="0.15">
      <c r="B64" s="21" t="s">
        <v>43</v>
      </c>
      <c r="C64" s="22" t="s">
        <v>44</v>
      </c>
      <c r="D64" s="23" t="s">
        <v>45</v>
      </c>
      <c r="E64" s="24" t="s">
        <v>46</v>
      </c>
      <c r="F64" s="24"/>
      <c r="G64" s="24"/>
      <c r="H64" s="25" t="s">
        <v>47</v>
      </c>
    </row>
    <row r="65" spans="2:12" x14ac:dyDescent="0.15">
      <c r="B65" s="21"/>
      <c r="C65" s="22"/>
      <c r="D65" s="23"/>
      <c r="E65" s="27" t="s">
        <v>78</v>
      </c>
      <c r="F65" s="27" t="s">
        <v>79</v>
      </c>
      <c r="G65" s="27" t="s">
        <v>51</v>
      </c>
      <c r="H65" s="28"/>
      <c r="L65"/>
    </row>
    <row r="66" spans="2:12" x14ac:dyDescent="0.15">
      <c r="B66" s="29" t="s">
        <v>52</v>
      </c>
      <c r="C66" s="29" t="s">
        <v>53</v>
      </c>
      <c r="D66" s="30" t="s">
        <v>54</v>
      </c>
      <c r="E66" s="31">
        <v>1</v>
      </c>
      <c r="F66" s="31">
        <v>151</v>
      </c>
      <c r="G66" s="31">
        <v>152</v>
      </c>
      <c r="H66" s="31">
        <v>303</v>
      </c>
      <c r="L66"/>
    </row>
    <row r="67" spans="2:12" x14ac:dyDescent="0.15">
      <c r="B67" s="29"/>
      <c r="C67" s="29"/>
      <c r="D67" s="30" t="s">
        <v>80</v>
      </c>
      <c r="E67" s="31">
        <v>0</v>
      </c>
      <c r="F67" s="31">
        <v>2</v>
      </c>
      <c r="G67" s="31">
        <v>2</v>
      </c>
      <c r="H67" s="31">
        <v>4</v>
      </c>
      <c r="L67"/>
    </row>
    <row r="68" spans="2:12" x14ac:dyDescent="0.15">
      <c r="B68" s="29"/>
      <c r="C68" s="29"/>
      <c r="D68" s="30" t="s">
        <v>71</v>
      </c>
      <c r="E68" s="31">
        <v>0</v>
      </c>
      <c r="F68" s="31">
        <v>2</v>
      </c>
      <c r="G68" s="31">
        <v>2</v>
      </c>
      <c r="H68" s="31">
        <v>4</v>
      </c>
      <c r="L68"/>
    </row>
    <row r="69" spans="2:12" x14ac:dyDescent="0.15">
      <c r="B69" s="29"/>
      <c r="C69" s="29"/>
      <c r="D69" s="30" t="s">
        <v>67</v>
      </c>
      <c r="E69" s="31">
        <v>0</v>
      </c>
      <c r="F69" s="31">
        <v>1</v>
      </c>
      <c r="G69" s="31">
        <v>1</v>
      </c>
      <c r="H69" s="31">
        <v>2</v>
      </c>
      <c r="L69"/>
    </row>
    <row r="70" spans="2:12" x14ac:dyDescent="0.15">
      <c r="B70" s="29"/>
      <c r="C70" s="29"/>
      <c r="D70" s="30" t="s">
        <v>56</v>
      </c>
      <c r="E70" s="31">
        <v>0</v>
      </c>
      <c r="F70" s="31">
        <v>1</v>
      </c>
      <c r="G70" s="31">
        <v>1</v>
      </c>
      <c r="H70" s="31">
        <v>2</v>
      </c>
      <c r="L70"/>
    </row>
    <row r="71" spans="2:12" x14ac:dyDescent="0.15">
      <c r="B71" s="29"/>
      <c r="C71" s="29"/>
      <c r="D71" s="30" t="s">
        <v>64</v>
      </c>
      <c r="E71" s="31">
        <v>1</v>
      </c>
      <c r="F71" s="31">
        <v>157</v>
      </c>
      <c r="G71" s="31">
        <v>158</v>
      </c>
      <c r="H71" s="31">
        <v>315</v>
      </c>
      <c r="L71"/>
    </row>
    <row r="72" spans="2:12" x14ac:dyDescent="0.15">
      <c r="B72" s="29"/>
      <c r="C72" s="32" t="s">
        <v>17</v>
      </c>
      <c r="D72" s="30"/>
      <c r="E72" s="31">
        <v>0</v>
      </c>
      <c r="F72" s="31">
        <v>0</v>
      </c>
      <c r="G72" s="31">
        <v>0</v>
      </c>
      <c r="H72" s="31">
        <v>0</v>
      </c>
      <c r="L72"/>
    </row>
    <row r="73" spans="2:12" x14ac:dyDescent="0.15">
      <c r="B73" s="29"/>
      <c r="C73" s="36" t="s">
        <v>13</v>
      </c>
      <c r="D73" s="34"/>
      <c r="E73" s="35">
        <v>1</v>
      </c>
      <c r="F73" s="35">
        <v>157</v>
      </c>
      <c r="G73" s="35">
        <v>158</v>
      </c>
      <c r="H73" s="35">
        <v>315</v>
      </c>
      <c r="L73"/>
    </row>
    <row r="74" spans="2:12" x14ac:dyDescent="0.15">
      <c r="B74" s="29" t="s">
        <v>65</v>
      </c>
      <c r="C74" s="29" t="s">
        <v>53</v>
      </c>
      <c r="D74" s="30" t="s">
        <v>54</v>
      </c>
      <c r="E74" s="31">
        <v>383</v>
      </c>
      <c r="F74" s="31">
        <v>3262</v>
      </c>
      <c r="G74" s="31">
        <v>3645</v>
      </c>
      <c r="H74" s="31">
        <v>6907</v>
      </c>
      <c r="L74"/>
    </row>
    <row r="75" spans="2:12" x14ac:dyDescent="0.15">
      <c r="B75" s="29"/>
      <c r="C75" s="29"/>
      <c r="D75" s="30" t="s">
        <v>55</v>
      </c>
      <c r="E75" s="31">
        <v>3</v>
      </c>
      <c r="F75" s="31">
        <v>1225</v>
      </c>
      <c r="G75" s="31">
        <v>1228</v>
      </c>
      <c r="H75" s="31">
        <v>2453</v>
      </c>
      <c r="L75"/>
    </row>
    <row r="76" spans="2:12" x14ac:dyDescent="0.15">
      <c r="B76" s="29"/>
      <c r="C76" s="29"/>
      <c r="D76" s="30" t="s">
        <v>56</v>
      </c>
      <c r="E76" s="31">
        <v>4</v>
      </c>
      <c r="F76" s="31">
        <v>68</v>
      </c>
      <c r="G76" s="31">
        <v>72</v>
      </c>
      <c r="H76" s="31">
        <v>140</v>
      </c>
      <c r="L76"/>
    </row>
    <row r="77" spans="2:12" x14ac:dyDescent="0.15">
      <c r="B77" s="29"/>
      <c r="C77" s="29"/>
      <c r="D77" s="30" t="s">
        <v>81</v>
      </c>
      <c r="E77" s="31">
        <v>0</v>
      </c>
      <c r="F77" s="31">
        <v>40</v>
      </c>
      <c r="G77" s="31">
        <v>40</v>
      </c>
      <c r="H77" s="31">
        <v>80</v>
      </c>
      <c r="L77"/>
    </row>
    <row r="78" spans="2:12" x14ac:dyDescent="0.15">
      <c r="B78" s="29"/>
      <c r="C78" s="29"/>
      <c r="D78" s="30" t="s">
        <v>60</v>
      </c>
      <c r="E78" s="31">
        <v>0</v>
      </c>
      <c r="F78" s="31">
        <v>21</v>
      </c>
      <c r="G78" s="31">
        <v>21</v>
      </c>
      <c r="H78" s="31">
        <v>42</v>
      </c>
      <c r="L78"/>
    </row>
    <row r="79" spans="2:12" x14ac:dyDescent="0.15">
      <c r="B79" s="29"/>
      <c r="C79" s="29"/>
      <c r="D79" s="30" t="s">
        <v>82</v>
      </c>
      <c r="E79" s="31">
        <v>0</v>
      </c>
      <c r="F79" s="31">
        <v>16</v>
      </c>
      <c r="G79" s="31">
        <v>16</v>
      </c>
      <c r="H79" s="31">
        <v>32</v>
      </c>
      <c r="L79"/>
    </row>
    <row r="80" spans="2:12" x14ac:dyDescent="0.15">
      <c r="B80" s="29"/>
      <c r="C80" s="29"/>
      <c r="D80" s="30" t="s">
        <v>83</v>
      </c>
      <c r="E80" s="31">
        <v>0</v>
      </c>
      <c r="F80" s="31">
        <v>7</v>
      </c>
      <c r="G80" s="31">
        <v>7</v>
      </c>
      <c r="H80" s="31">
        <v>14</v>
      </c>
      <c r="L80"/>
    </row>
    <row r="81" spans="1:12" x14ac:dyDescent="0.15">
      <c r="B81" s="29"/>
      <c r="C81" s="29"/>
      <c r="D81" s="30" t="s">
        <v>67</v>
      </c>
      <c r="E81" s="31">
        <v>1</v>
      </c>
      <c r="F81" s="31">
        <v>4</v>
      </c>
      <c r="G81" s="31">
        <v>5</v>
      </c>
      <c r="H81" s="31">
        <v>9</v>
      </c>
      <c r="L81"/>
    </row>
    <row r="82" spans="1:12" x14ac:dyDescent="0.15">
      <c r="B82" s="29"/>
      <c r="C82" s="29"/>
      <c r="D82" s="30" t="s">
        <v>66</v>
      </c>
      <c r="E82" s="31">
        <v>4</v>
      </c>
      <c r="F82" s="31">
        <v>1</v>
      </c>
      <c r="G82" s="31">
        <v>5</v>
      </c>
      <c r="H82" s="31">
        <v>6</v>
      </c>
      <c r="L82"/>
    </row>
    <row r="83" spans="1:12" x14ac:dyDescent="0.15">
      <c r="B83" s="29"/>
      <c r="C83" s="29"/>
      <c r="D83" s="30" t="s">
        <v>84</v>
      </c>
      <c r="E83" s="31">
        <v>0</v>
      </c>
      <c r="F83" s="31">
        <v>2</v>
      </c>
      <c r="G83" s="31">
        <v>2</v>
      </c>
      <c r="H83" s="31">
        <v>4</v>
      </c>
      <c r="L83"/>
    </row>
    <row r="84" spans="1:12" x14ac:dyDescent="0.15">
      <c r="B84" s="29"/>
      <c r="C84" s="29"/>
      <c r="D84" s="30" t="s">
        <v>39</v>
      </c>
      <c r="E84" s="31">
        <v>1</v>
      </c>
      <c r="F84" s="31">
        <v>4</v>
      </c>
      <c r="G84" s="31">
        <v>5</v>
      </c>
      <c r="H84" s="31">
        <v>9</v>
      </c>
      <c r="L84"/>
    </row>
    <row r="85" spans="1:12" x14ac:dyDescent="0.15">
      <c r="B85" s="29"/>
      <c r="C85" s="29"/>
      <c r="D85" s="30" t="s">
        <v>64</v>
      </c>
      <c r="E85" s="31">
        <v>396</v>
      </c>
      <c r="F85" s="31">
        <v>4650</v>
      </c>
      <c r="G85" s="31">
        <v>5046</v>
      </c>
      <c r="H85" s="31">
        <v>9696</v>
      </c>
      <c r="L85"/>
    </row>
    <row r="86" spans="1:12" x14ac:dyDescent="0.15">
      <c r="B86" s="29"/>
      <c r="C86" s="32" t="s">
        <v>17</v>
      </c>
      <c r="D86" s="30"/>
      <c r="E86" s="31">
        <v>0</v>
      </c>
      <c r="F86" s="31">
        <v>20</v>
      </c>
      <c r="G86" s="31">
        <v>20</v>
      </c>
      <c r="H86" s="31">
        <v>40</v>
      </c>
      <c r="L86"/>
    </row>
    <row r="87" spans="1:12" x14ac:dyDescent="0.15">
      <c r="B87" s="29"/>
      <c r="C87" s="33" t="s">
        <v>13</v>
      </c>
      <c r="D87" s="34"/>
      <c r="E87" s="35">
        <v>396</v>
      </c>
      <c r="F87" s="35">
        <v>4670</v>
      </c>
      <c r="G87" s="35">
        <v>5066</v>
      </c>
      <c r="H87" s="35">
        <v>9736</v>
      </c>
      <c r="L87"/>
    </row>
    <row r="88" spans="1:12" x14ac:dyDescent="0.15">
      <c r="B88" s="36" t="s">
        <v>72</v>
      </c>
      <c r="C88" s="33"/>
      <c r="D88" s="34"/>
      <c r="E88" s="35">
        <f>E73+E87</f>
        <v>397</v>
      </c>
      <c r="F88" s="35">
        <f t="shared" ref="F88:H88" si="2">F73+F87</f>
        <v>4827</v>
      </c>
      <c r="G88" s="35">
        <f t="shared" si="2"/>
        <v>5224</v>
      </c>
      <c r="H88" s="35">
        <f t="shared" si="2"/>
        <v>10051</v>
      </c>
      <c r="L88"/>
    </row>
    <row r="89" spans="1:12" x14ac:dyDescent="0.15">
      <c r="A89" t="s">
        <v>85</v>
      </c>
      <c r="B89" s="37"/>
      <c r="C89" s="37"/>
      <c r="L89"/>
    </row>
    <row r="90" spans="1:12" x14ac:dyDescent="0.15">
      <c r="A90" t="s">
        <v>86</v>
      </c>
      <c r="B90" s="37"/>
      <c r="C90" s="37"/>
      <c r="L90"/>
    </row>
    <row r="91" spans="1:12" ht="18.75" customHeight="1" x14ac:dyDescent="0.15">
      <c r="B91" s="21" t="s">
        <v>43</v>
      </c>
      <c r="C91" s="22" t="s">
        <v>44</v>
      </c>
      <c r="D91" s="23" t="s">
        <v>45</v>
      </c>
      <c r="E91" s="24" t="s">
        <v>46</v>
      </c>
      <c r="F91" s="24"/>
      <c r="G91" s="24"/>
      <c r="H91" s="25" t="s">
        <v>47</v>
      </c>
    </row>
    <row r="92" spans="1:12" x14ac:dyDescent="0.15">
      <c r="B92" s="21"/>
      <c r="C92" s="22"/>
      <c r="D92" s="23"/>
      <c r="E92" s="27" t="s">
        <v>78</v>
      </c>
      <c r="F92" s="27" t="s">
        <v>79</v>
      </c>
      <c r="G92" s="27" t="s">
        <v>51</v>
      </c>
      <c r="H92" s="28"/>
      <c r="L92"/>
    </row>
    <row r="93" spans="1:12" x14ac:dyDescent="0.15">
      <c r="B93" s="29" t="s">
        <v>52</v>
      </c>
      <c r="C93" s="29" t="s">
        <v>53</v>
      </c>
      <c r="D93" s="30" t="s">
        <v>54</v>
      </c>
      <c r="E93" s="31">
        <v>3</v>
      </c>
      <c r="F93" s="31">
        <v>761</v>
      </c>
      <c r="G93" s="31">
        <v>764</v>
      </c>
      <c r="H93" s="31">
        <v>1525</v>
      </c>
      <c r="L93"/>
    </row>
    <row r="94" spans="1:12" x14ac:dyDescent="0.15">
      <c r="B94" s="29"/>
      <c r="C94" s="29"/>
      <c r="D94" s="30" t="s">
        <v>87</v>
      </c>
      <c r="E94" s="31">
        <v>1</v>
      </c>
      <c r="F94" s="31">
        <v>60</v>
      </c>
      <c r="G94" s="31">
        <v>61</v>
      </c>
      <c r="H94" s="31">
        <v>121</v>
      </c>
      <c r="L94"/>
    </row>
    <row r="95" spans="1:12" x14ac:dyDescent="0.15">
      <c r="B95" s="29"/>
      <c r="C95" s="29"/>
      <c r="D95" s="30" t="s">
        <v>64</v>
      </c>
      <c r="E95" s="31">
        <v>4</v>
      </c>
      <c r="F95" s="31">
        <v>821</v>
      </c>
      <c r="G95" s="31">
        <v>825</v>
      </c>
      <c r="H95" s="31">
        <v>1646</v>
      </c>
      <c r="L95"/>
    </row>
    <row r="96" spans="1:12" x14ac:dyDescent="0.15">
      <c r="B96" s="29"/>
      <c r="C96" s="32" t="s">
        <v>17</v>
      </c>
      <c r="D96" s="30"/>
      <c r="E96" s="31">
        <v>0</v>
      </c>
      <c r="F96" s="31">
        <v>4</v>
      </c>
      <c r="G96" s="31">
        <v>4</v>
      </c>
      <c r="H96" s="31">
        <v>8</v>
      </c>
      <c r="L96"/>
    </row>
    <row r="97" spans="2:12" x14ac:dyDescent="0.15">
      <c r="B97" s="29"/>
      <c r="C97" s="32" t="s">
        <v>13</v>
      </c>
      <c r="D97" s="30"/>
      <c r="E97" s="31">
        <v>4</v>
      </c>
      <c r="F97" s="31">
        <v>825</v>
      </c>
      <c r="G97" s="31">
        <v>829</v>
      </c>
      <c r="H97" s="31">
        <v>1654</v>
      </c>
      <c r="L97"/>
    </row>
    <row r="98" spans="2:12" x14ac:dyDescent="0.15">
      <c r="B98" s="29" t="s">
        <v>65</v>
      </c>
      <c r="C98" s="29" t="s">
        <v>74</v>
      </c>
      <c r="D98" s="30" t="s">
        <v>54</v>
      </c>
      <c r="E98" s="31">
        <v>193</v>
      </c>
      <c r="F98" s="31">
        <v>2039</v>
      </c>
      <c r="G98" s="31">
        <v>2232</v>
      </c>
      <c r="H98" s="31">
        <v>4271</v>
      </c>
      <c r="L98"/>
    </row>
    <row r="99" spans="2:12" x14ac:dyDescent="0.15">
      <c r="B99" s="29"/>
      <c r="C99" s="29"/>
      <c r="D99" s="30" t="s">
        <v>55</v>
      </c>
      <c r="E99" s="31">
        <v>171</v>
      </c>
      <c r="F99" s="31">
        <v>446</v>
      </c>
      <c r="G99" s="31">
        <v>617</v>
      </c>
      <c r="H99" s="31">
        <v>1063</v>
      </c>
      <c r="L99"/>
    </row>
    <row r="100" spans="2:12" x14ac:dyDescent="0.15">
      <c r="B100" s="29"/>
      <c r="C100" s="29"/>
      <c r="D100" s="30" t="s">
        <v>56</v>
      </c>
      <c r="E100" s="31">
        <v>12</v>
      </c>
      <c r="F100" s="31">
        <v>83</v>
      </c>
      <c r="G100" s="31">
        <v>95</v>
      </c>
      <c r="H100" s="31">
        <v>178</v>
      </c>
      <c r="L100"/>
    </row>
    <row r="101" spans="2:12" x14ac:dyDescent="0.15">
      <c r="B101" s="29"/>
      <c r="C101" s="29"/>
      <c r="D101" s="30" t="s">
        <v>88</v>
      </c>
      <c r="E101" s="31">
        <v>0</v>
      </c>
      <c r="F101" s="31">
        <v>45</v>
      </c>
      <c r="G101" s="31">
        <v>45</v>
      </c>
      <c r="H101" s="31">
        <v>90</v>
      </c>
      <c r="L101"/>
    </row>
    <row r="102" spans="2:12" x14ac:dyDescent="0.15">
      <c r="B102" s="29"/>
      <c r="C102" s="29"/>
      <c r="D102" s="30" t="s">
        <v>67</v>
      </c>
      <c r="E102" s="31">
        <v>23</v>
      </c>
      <c r="F102" s="31">
        <v>12</v>
      </c>
      <c r="G102" s="31">
        <v>35</v>
      </c>
      <c r="H102" s="31">
        <v>47</v>
      </c>
      <c r="L102"/>
    </row>
    <row r="103" spans="2:12" x14ac:dyDescent="0.15">
      <c r="B103" s="29"/>
      <c r="C103" s="29"/>
      <c r="D103" s="30" t="s">
        <v>89</v>
      </c>
      <c r="E103" s="31">
        <v>21</v>
      </c>
      <c r="F103" s="31">
        <v>4</v>
      </c>
      <c r="G103" s="31">
        <v>25</v>
      </c>
      <c r="H103" s="31">
        <v>29</v>
      </c>
      <c r="L103"/>
    </row>
    <row r="104" spans="2:12" x14ac:dyDescent="0.15">
      <c r="B104" s="29"/>
      <c r="C104" s="29"/>
      <c r="D104" s="30" t="s">
        <v>81</v>
      </c>
      <c r="E104" s="31">
        <v>0</v>
      </c>
      <c r="F104" s="31">
        <v>14</v>
      </c>
      <c r="G104" s="31">
        <v>14</v>
      </c>
      <c r="H104" s="31">
        <v>28</v>
      </c>
      <c r="L104"/>
    </row>
    <row r="105" spans="2:12" x14ac:dyDescent="0.15">
      <c r="B105" s="29"/>
      <c r="C105" s="29"/>
      <c r="D105" s="30" t="s">
        <v>75</v>
      </c>
      <c r="E105" s="31">
        <v>1</v>
      </c>
      <c r="F105" s="31">
        <v>8</v>
      </c>
      <c r="G105" s="31">
        <v>9</v>
      </c>
      <c r="H105" s="31">
        <v>17</v>
      </c>
      <c r="L105"/>
    </row>
    <row r="106" spans="2:12" x14ac:dyDescent="0.15">
      <c r="B106" s="29"/>
      <c r="C106" s="29"/>
      <c r="D106" s="30" t="s">
        <v>90</v>
      </c>
      <c r="E106" s="31">
        <v>0</v>
      </c>
      <c r="F106" s="31">
        <v>3</v>
      </c>
      <c r="G106" s="31">
        <v>3</v>
      </c>
      <c r="H106" s="31">
        <v>6</v>
      </c>
      <c r="L106"/>
    </row>
    <row r="107" spans="2:12" x14ac:dyDescent="0.15">
      <c r="B107" s="29"/>
      <c r="C107" s="29"/>
      <c r="D107" s="30" t="s">
        <v>80</v>
      </c>
      <c r="E107" s="31">
        <v>0</v>
      </c>
      <c r="F107" s="31">
        <v>2</v>
      </c>
      <c r="G107" s="31">
        <v>2</v>
      </c>
      <c r="H107" s="31">
        <v>4</v>
      </c>
      <c r="L107"/>
    </row>
    <row r="108" spans="2:12" x14ac:dyDescent="0.15">
      <c r="B108" s="29"/>
      <c r="C108" s="29"/>
      <c r="D108" s="30" t="s">
        <v>39</v>
      </c>
      <c r="E108" s="31">
        <v>5</v>
      </c>
      <c r="F108" s="31">
        <v>12</v>
      </c>
      <c r="G108" s="31">
        <v>17</v>
      </c>
      <c r="H108" s="31">
        <v>29</v>
      </c>
      <c r="L108"/>
    </row>
    <row r="109" spans="2:12" x14ac:dyDescent="0.15">
      <c r="B109" s="29"/>
      <c r="C109" s="29"/>
      <c r="D109" s="30" t="s">
        <v>64</v>
      </c>
      <c r="E109" s="31">
        <v>426</v>
      </c>
      <c r="F109" s="31">
        <v>2668</v>
      </c>
      <c r="G109" s="31">
        <v>3094</v>
      </c>
      <c r="H109" s="31">
        <v>5762</v>
      </c>
      <c r="L109"/>
    </row>
    <row r="110" spans="2:12" x14ac:dyDescent="0.15">
      <c r="B110" s="29"/>
      <c r="C110" s="32" t="s">
        <v>17</v>
      </c>
      <c r="D110" s="30"/>
      <c r="E110" s="31">
        <v>0</v>
      </c>
      <c r="F110" s="31">
        <v>117</v>
      </c>
      <c r="G110" s="31">
        <v>117</v>
      </c>
      <c r="H110" s="31">
        <v>234</v>
      </c>
      <c r="L110"/>
    </row>
    <row r="111" spans="2:12" x14ac:dyDescent="0.15">
      <c r="B111" s="29"/>
      <c r="C111" s="38" t="s">
        <v>13</v>
      </c>
      <c r="D111" s="30"/>
      <c r="E111" s="31">
        <v>426</v>
      </c>
      <c r="F111" s="31">
        <v>2785</v>
      </c>
      <c r="G111" s="31">
        <v>3211</v>
      </c>
      <c r="H111" s="31">
        <v>5996</v>
      </c>
      <c r="L111"/>
    </row>
    <row r="112" spans="2:12" x14ac:dyDescent="0.15">
      <c r="B112" s="32" t="s">
        <v>72</v>
      </c>
      <c r="C112" s="38"/>
      <c r="D112" s="30"/>
      <c r="E112" s="31">
        <f>E97+E111</f>
        <v>430</v>
      </c>
      <c r="F112" s="31">
        <f t="shared" ref="F112:H112" si="3">F97+F111</f>
        <v>3610</v>
      </c>
      <c r="G112" s="31">
        <f t="shared" si="3"/>
        <v>4040</v>
      </c>
      <c r="H112" s="31">
        <f t="shared" si="3"/>
        <v>7650</v>
      </c>
      <c r="L112"/>
    </row>
    <row r="113" spans="1:12" x14ac:dyDescent="0.15">
      <c r="B113" s="37"/>
      <c r="C113" s="37"/>
      <c r="L113"/>
    </row>
    <row r="114" spans="1:12" x14ac:dyDescent="0.15">
      <c r="A114" t="s">
        <v>91</v>
      </c>
      <c r="B114" s="37"/>
      <c r="C114" s="37"/>
      <c r="L114"/>
    </row>
    <row r="115" spans="1:12" ht="18.75" customHeight="1" x14ac:dyDescent="0.15">
      <c r="B115" s="21" t="s">
        <v>43</v>
      </c>
      <c r="C115" s="22" t="s">
        <v>44</v>
      </c>
      <c r="D115" s="23" t="s">
        <v>45</v>
      </c>
      <c r="E115" s="24" t="s">
        <v>46</v>
      </c>
      <c r="F115" s="24"/>
      <c r="G115" s="24"/>
      <c r="H115" s="25" t="s">
        <v>47</v>
      </c>
    </row>
    <row r="116" spans="1:12" x14ac:dyDescent="0.15">
      <c r="B116" s="21"/>
      <c r="C116" s="22"/>
      <c r="D116" s="23"/>
      <c r="E116" s="27" t="s">
        <v>78</v>
      </c>
      <c r="F116" s="27" t="s">
        <v>79</v>
      </c>
      <c r="G116" s="27" t="s">
        <v>51</v>
      </c>
      <c r="H116" s="28"/>
      <c r="L116"/>
    </row>
    <row r="117" spans="1:12" x14ac:dyDescent="0.15">
      <c r="B117" s="29" t="s">
        <v>52</v>
      </c>
      <c r="C117" s="29" t="s">
        <v>53</v>
      </c>
      <c r="D117" s="30" t="s">
        <v>57</v>
      </c>
      <c r="E117" s="31">
        <v>0</v>
      </c>
      <c r="F117" s="31">
        <v>721</v>
      </c>
      <c r="G117" s="31">
        <v>721</v>
      </c>
      <c r="H117" s="31">
        <v>1442</v>
      </c>
      <c r="L117"/>
    </row>
    <row r="118" spans="1:12" x14ac:dyDescent="0.15">
      <c r="B118" s="29"/>
      <c r="C118" s="29"/>
      <c r="D118" s="30" t="s">
        <v>67</v>
      </c>
      <c r="E118" s="31">
        <v>19</v>
      </c>
      <c r="F118" s="31">
        <v>0</v>
      </c>
      <c r="G118" s="31">
        <v>19</v>
      </c>
      <c r="H118" s="31">
        <v>19</v>
      </c>
      <c r="L118"/>
    </row>
    <row r="119" spans="1:12" x14ac:dyDescent="0.15">
      <c r="B119" s="29"/>
      <c r="C119" s="29"/>
      <c r="D119" s="30" t="s">
        <v>58</v>
      </c>
      <c r="E119" s="31">
        <v>0</v>
      </c>
      <c r="F119" s="31">
        <v>4</v>
      </c>
      <c r="G119" s="31">
        <v>4</v>
      </c>
      <c r="H119" s="31">
        <v>8</v>
      </c>
      <c r="L119"/>
    </row>
    <row r="120" spans="1:12" x14ac:dyDescent="0.15">
      <c r="B120" s="29"/>
      <c r="C120" s="29"/>
      <c r="D120" s="30" t="s">
        <v>63</v>
      </c>
      <c r="E120" s="31">
        <v>0</v>
      </c>
      <c r="F120" s="31">
        <v>1</v>
      </c>
      <c r="G120" s="31">
        <v>1</v>
      </c>
      <c r="H120" s="31">
        <v>2</v>
      </c>
      <c r="L120"/>
    </row>
    <row r="121" spans="1:12" x14ac:dyDescent="0.15">
      <c r="B121" s="29"/>
      <c r="C121" s="29"/>
      <c r="D121" s="30" t="s">
        <v>55</v>
      </c>
      <c r="E121" s="31">
        <v>1</v>
      </c>
      <c r="F121" s="31">
        <v>0</v>
      </c>
      <c r="G121" s="31">
        <v>1</v>
      </c>
      <c r="H121" s="31">
        <v>1</v>
      </c>
      <c r="L121"/>
    </row>
    <row r="122" spans="1:12" x14ac:dyDescent="0.15">
      <c r="B122" s="29"/>
      <c r="C122" s="29"/>
      <c r="D122" s="30" t="s">
        <v>64</v>
      </c>
      <c r="E122" s="31">
        <v>20</v>
      </c>
      <c r="F122" s="31">
        <v>726</v>
      </c>
      <c r="G122" s="31">
        <v>746</v>
      </c>
      <c r="H122" s="31">
        <v>1472</v>
      </c>
      <c r="L122"/>
    </row>
    <row r="123" spans="1:12" x14ac:dyDescent="0.15">
      <c r="B123" s="29"/>
      <c r="C123" s="32" t="s">
        <v>17</v>
      </c>
      <c r="D123" s="30"/>
      <c r="E123" s="31">
        <v>401</v>
      </c>
      <c r="F123" s="31">
        <v>1882</v>
      </c>
      <c r="G123" s="31">
        <v>2283</v>
      </c>
      <c r="H123" s="31">
        <v>4165</v>
      </c>
      <c r="L123"/>
    </row>
    <row r="124" spans="1:12" x14ac:dyDescent="0.15">
      <c r="B124" s="29"/>
      <c r="C124" s="33" t="s">
        <v>13</v>
      </c>
      <c r="D124" s="34"/>
      <c r="E124" s="35">
        <v>421</v>
      </c>
      <c r="F124" s="35">
        <v>2608</v>
      </c>
      <c r="G124" s="35">
        <v>3029</v>
      </c>
      <c r="H124" s="35">
        <v>5637</v>
      </c>
      <c r="L124"/>
    </row>
    <row r="125" spans="1:12" x14ac:dyDescent="0.15">
      <c r="B125" s="29" t="s">
        <v>65</v>
      </c>
      <c r="C125" s="29" t="s">
        <v>74</v>
      </c>
      <c r="D125" s="30" t="s">
        <v>54</v>
      </c>
      <c r="E125" s="31">
        <v>23</v>
      </c>
      <c r="F125" s="31">
        <v>134</v>
      </c>
      <c r="G125" s="31">
        <v>157</v>
      </c>
      <c r="H125" s="31">
        <v>291</v>
      </c>
      <c r="L125"/>
    </row>
    <row r="126" spans="1:12" x14ac:dyDescent="0.15">
      <c r="B126" s="29"/>
      <c r="C126" s="29"/>
      <c r="D126" s="30" t="s">
        <v>81</v>
      </c>
      <c r="E126" s="31">
        <v>4</v>
      </c>
      <c r="F126" s="31">
        <v>117</v>
      </c>
      <c r="G126" s="31">
        <v>121</v>
      </c>
      <c r="H126" s="31">
        <v>238</v>
      </c>
      <c r="L126"/>
    </row>
    <row r="127" spans="1:12" x14ac:dyDescent="0.15">
      <c r="B127" s="29"/>
      <c r="C127" s="29"/>
      <c r="D127" s="30" t="s">
        <v>69</v>
      </c>
      <c r="E127" s="31">
        <v>15</v>
      </c>
      <c r="F127" s="31">
        <v>76</v>
      </c>
      <c r="G127" s="31">
        <v>91</v>
      </c>
      <c r="H127" s="31">
        <v>167</v>
      </c>
      <c r="L127"/>
    </row>
    <row r="128" spans="1:12" x14ac:dyDescent="0.15">
      <c r="B128" s="29"/>
      <c r="C128" s="29"/>
      <c r="D128" s="30" t="s">
        <v>61</v>
      </c>
      <c r="E128" s="31">
        <v>56</v>
      </c>
      <c r="F128" s="31">
        <v>15</v>
      </c>
      <c r="G128" s="31">
        <v>71</v>
      </c>
      <c r="H128" s="31">
        <v>86</v>
      </c>
      <c r="L128"/>
    </row>
    <row r="129" spans="2:12" x14ac:dyDescent="0.15">
      <c r="B129" s="29"/>
      <c r="C129" s="29"/>
      <c r="D129" s="30" t="s">
        <v>55</v>
      </c>
      <c r="E129" s="31">
        <v>47</v>
      </c>
      <c r="F129" s="31">
        <v>17</v>
      </c>
      <c r="G129" s="31">
        <v>64</v>
      </c>
      <c r="H129" s="31">
        <v>81</v>
      </c>
      <c r="L129"/>
    </row>
    <row r="130" spans="2:12" x14ac:dyDescent="0.15">
      <c r="B130" s="29"/>
      <c r="C130" s="29"/>
      <c r="D130" s="30" t="s">
        <v>75</v>
      </c>
      <c r="E130" s="31">
        <v>18</v>
      </c>
      <c r="F130" s="31">
        <v>27</v>
      </c>
      <c r="G130" s="31">
        <v>45</v>
      </c>
      <c r="H130" s="31">
        <v>72</v>
      </c>
      <c r="L130"/>
    </row>
    <row r="131" spans="2:12" x14ac:dyDescent="0.15">
      <c r="B131" s="29"/>
      <c r="C131" s="29"/>
      <c r="D131" s="30" t="s">
        <v>67</v>
      </c>
      <c r="E131" s="31">
        <v>56</v>
      </c>
      <c r="F131" s="31">
        <v>3</v>
      </c>
      <c r="G131" s="31">
        <v>59</v>
      </c>
      <c r="H131" s="31">
        <v>62</v>
      </c>
      <c r="L131"/>
    </row>
    <row r="132" spans="2:12" x14ac:dyDescent="0.15">
      <c r="B132" s="29"/>
      <c r="C132" s="29"/>
      <c r="D132" s="30" t="s">
        <v>76</v>
      </c>
      <c r="E132" s="31">
        <v>17</v>
      </c>
      <c r="F132" s="31">
        <v>16</v>
      </c>
      <c r="G132" s="31">
        <v>33</v>
      </c>
      <c r="H132" s="31">
        <v>49</v>
      </c>
      <c r="L132"/>
    </row>
    <row r="133" spans="2:12" x14ac:dyDescent="0.15">
      <c r="B133" s="29"/>
      <c r="C133" s="29"/>
      <c r="D133" s="30" t="s">
        <v>56</v>
      </c>
      <c r="E133" s="31">
        <v>35</v>
      </c>
      <c r="F133" s="31">
        <v>5</v>
      </c>
      <c r="G133" s="31">
        <v>40</v>
      </c>
      <c r="H133" s="31">
        <v>45</v>
      </c>
      <c r="L133"/>
    </row>
    <row r="134" spans="2:12" x14ac:dyDescent="0.15">
      <c r="B134" s="29"/>
      <c r="C134" s="29"/>
      <c r="D134" s="30" t="s">
        <v>68</v>
      </c>
      <c r="E134" s="31">
        <v>5</v>
      </c>
      <c r="F134" s="31">
        <v>14</v>
      </c>
      <c r="G134" s="31">
        <v>19</v>
      </c>
      <c r="H134" s="31">
        <v>33</v>
      </c>
      <c r="L134"/>
    </row>
    <row r="135" spans="2:12" x14ac:dyDescent="0.15">
      <c r="B135" s="29"/>
      <c r="C135" s="29"/>
      <c r="D135" s="30" t="s">
        <v>39</v>
      </c>
      <c r="E135" s="31">
        <v>135</v>
      </c>
      <c r="F135" s="31">
        <v>39</v>
      </c>
      <c r="G135" s="31">
        <v>174</v>
      </c>
      <c r="H135" s="31">
        <v>213</v>
      </c>
      <c r="L135"/>
    </row>
    <row r="136" spans="2:12" x14ac:dyDescent="0.15">
      <c r="B136" s="29"/>
      <c r="C136" s="29"/>
      <c r="D136" s="30" t="s">
        <v>64</v>
      </c>
      <c r="E136" s="31">
        <v>411</v>
      </c>
      <c r="F136" s="31">
        <v>463</v>
      </c>
      <c r="G136" s="31">
        <v>874</v>
      </c>
      <c r="H136" s="31">
        <v>1337</v>
      </c>
      <c r="L136"/>
    </row>
    <row r="137" spans="2:12" x14ac:dyDescent="0.15">
      <c r="B137" s="29"/>
      <c r="C137" s="32" t="s">
        <v>17</v>
      </c>
      <c r="D137" s="30"/>
      <c r="E137" s="31">
        <v>0</v>
      </c>
      <c r="F137" s="31">
        <v>0</v>
      </c>
      <c r="G137" s="31">
        <v>0</v>
      </c>
      <c r="H137" s="31">
        <v>0</v>
      </c>
      <c r="L137"/>
    </row>
    <row r="138" spans="2:12" x14ac:dyDescent="0.15">
      <c r="B138" s="29"/>
      <c r="C138" s="33" t="s">
        <v>13</v>
      </c>
      <c r="D138" s="34"/>
      <c r="E138" s="35">
        <v>411</v>
      </c>
      <c r="F138" s="35">
        <v>463</v>
      </c>
      <c r="G138" s="35">
        <v>874</v>
      </c>
      <c r="H138" s="35">
        <v>1337</v>
      </c>
      <c r="L138"/>
    </row>
    <row r="139" spans="2:12" x14ac:dyDescent="0.15">
      <c r="B139" s="36" t="s">
        <v>72</v>
      </c>
      <c r="C139" s="36"/>
      <c r="D139" s="34"/>
      <c r="E139" s="35">
        <f>E124+E138</f>
        <v>832</v>
      </c>
      <c r="F139" s="35">
        <f t="shared" ref="F139:H139" si="4">F124+F138</f>
        <v>3071</v>
      </c>
      <c r="G139" s="35">
        <f t="shared" si="4"/>
        <v>3903</v>
      </c>
      <c r="H139" s="35">
        <f t="shared" si="4"/>
        <v>6974</v>
      </c>
      <c r="L139"/>
    </row>
    <row r="140" spans="2:12" x14ac:dyDescent="0.15">
      <c r="B140" s="37"/>
      <c r="C140" s="37"/>
      <c r="L140"/>
    </row>
    <row r="141" spans="2:12" x14ac:dyDescent="0.15">
      <c r="B141" s="37"/>
      <c r="C141" s="37"/>
      <c r="L141"/>
    </row>
    <row r="142" spans="2:12" x14ac:dyDescent="0.15">
      <c r="B142" s="37"/>
      <c r="C142" s="37"/>
      <c r="L142"/>
    </row>
    <row r="143" spans="2:12" x14ac:dyDescent="0.15">
      <c r="B143" s="37"/>
      <c r="C143" s="37"/>
      <c r="L143"/>
    </row>
    <row r="144" spans="2:12" x14ac:dyDescent="0.15">
      <c r="B144" s="37"/>
      <c r="C144" s="37"/>
      <c r="L144"/>
    </row>
    <row r="145" spans="2:12" x14ac:dyDescent="0.15">
      <c r="B145" s="37"/>
      <c r="C145" s="37"/>
      <c r="L145"/>
    </row>
    <row r="146" spans="2:12" x14ac:dyDescent="0.15">
      <c r="B146" s="37"/>
      <c r="C146" s="37"/>
      <c r="L146"/>
    </row>
    <row r="147" spans="2:12" x14ac:dyDescent="0.15">
      <c r="B147" s="37"/>
      <c r="C147" s="37"/>
      <c r="L147"/>
    </row>
    <row r="148" spans="2:12" x14ac:dyDescent="0.15">
      <c r="B148" s="37"/>
      <c r="C148" s="37"/>
      <c r="L148"/>
    </row>
    <row r="149" spans="2:12" x14ac:dyDescent="0.15">
      <c r="B149" s="37"/>
      <c r="C149" s="37"/>
      <c r="L149"/>
    </row>
    <row r="150" spans="2:12" x14ac:dyDescent="0.15">
      <c r="B150" s="37"/>
      <c r="C150" s="37"/>
      <c r="L150"/>
    </row>
    <row r="151" spans="2:12" x14ac:dyDescent="0.15">
      <c r="B151" s="37"/>
      <c r="C151" s="37"/>
      <c r="L151"/>
    </row>
    <row r="152" spans="2:12" x14ac:dyDescent="0.15">
      <c r="B152" s="37"/>
      <c r="C152" s="37"/>
      <c r="L152"/>
    </row>
    <row r="153" spans="2:12" x14ac:dyDescent="0.15">
      <c r="B153" s="37"/>
      <c r="C153" s="37"/>
      <c r="L153"/>
    </row>
    <row r="154" spans="2:12" x14ac:dyDescent="0.15">
      <c r="B154" s="37"/>
      <c r="C154" s="37"/>
      <c r="L154"/>
    </row>
    <row r="155" spans="2:12" x14ac:dyDescent="0.15">
      <c r="B155" s="37"/>
      <c r="C155" s="37"/>
      <c r="L155"/>
    </row>
    <row r="156" spans="2:12" x14ac:dyDescent="0.15">
      <c r="L156"/>
    </row>
  </sheetData>
  <mergeCells count="45">
    <mergeCell ref="B125:B138"/>
    <mergeCell ref="C125:C136"/>
    <mergeCell ref="B115:B116"/>
    <mergeCell ref="C115:C116"/>
    <mergeCell ref="D115:D116"/>
    <mergeCell ref="E115:G115"/>
    <mergeCell ref="H115:H116"/>
    <mergeCell ref="B117:B124"/>
    <mergeCell ref="C117:C122"/>
    <mergeCell ref="D91:D92"/>
    <mergeCell ref="E91:G91"/>
    <mergeCell ref="H91:H92"/>
    <mergeCell ref="B93:B97"/>
    <mergeCell ref="C93:C95"/>
    <mergeCell ref="B98:B111"/>
    <mergeCell ref="C98:C109"/>
    <mergeCell ref="B66:B73"/>
    <mergeCell ref="C66:C71"/>
    <mergeCell ref="B74:B87"/>
    <mergeCell ref="C74:C85"/>
    <mergeCell ref="B91:B92"/>
    <mergeCell ref="C91:C92"/>
    <mergeCell ref="H38:H39"/>
    <mergeCell ref="B40:B46"/>
    <mergeCell ref="C40:C44"/>
    <mergeCell ref="B47:B60"/>
    <mergeCell ref="C47:C58"/>
    <mergeCell ref="B64:B65"/>
    <mergeCell ref="C64:C65"/>
    <mergeCell ref="D64:D65"/>
    <mergeCell ref="E64:G64"/>
    <mergeCell ref="H64:H65"/>
    <mergeCell ref="B21:B34"/>
    <mergeCell ref="C21:C32"/>
    <mergeCell ref="B38:B39"/>
    <mergeCell ref="C38:C39"/>
    <mergeCell ref="D38:D39"/>
    <mergeCell ref="E38:G38"/>
    <mergeCell ref="B5:B6"/>
    <mergeCell ref="C5:C6"/>
    <mergeCell ref="D5:D6"/>
    <mergeCell ref="E5:H5"/>
    <mergeCell ref="I5:I6"/>
    <mergeCell ref="B7:B20"/>
    <mergeCell ref="C7:C18"/>
  </mergeCells>
  <phoneticPr fontId="3"/>
  <pageMargins left="0.7" right="0.7" top="0.75" bottom="0.75" header="0.3" footer="0.3"/>
  <pageSetup paperSize="9" orientation="portrait" r:id="rId1"/>
  <rowBreaks count="4" manualBreakCount="4">
    <brk id="36" max="16383" man="1"/>
    <brk id="62" max="16383" man="1"/>
    <brk id="89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最初最終港(総括・上位20港)</vt:lpstr>
      <vt:lpstr>最初最終上位5港（品種_サイズ）</vt:lpstr>
      <vt:lpstr>'最初最終港(総括・上位20港)'!Print_Area</vt:lpstr>
      <vt:lpstr>'最初最終港(総括・上位20港)'!Print_Titles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ken_ikehara</dc:creator>
  <cp:lastModifiedBy>ken_ikehara</cp:lastModifiedBy>
  <dcterms:created xsi:type="dcterms:W3CDTF">2018-09-04T02:53:51Z</dcterms:created>
  <dcterms:modified xsi:type="dcterms:W3CDTF">2018-09-04T02:54:09Z</dcterms:modified>
</cp:coreProperties>
</file>